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verview" sheetId="4" r:id="rId1"/>
    <sheet name="CG5" sheetId="3" r:id="rId2"/>
    <sheet name="Season" sheetId="2" r:id="rId3"/>
    <sheet name="Details" sheetId="1" r:id="rId4"/>
    <sheet name="Pictures" sheetId="6" r:id="rId5"/>
  </sheets>
  <definedNames>
    <definedName name="_xlnm._FilterDatabase" localSheetId="3" hidden="1">Details!$A$1:$P$57</definedName>
    <definedName name="_xlnm._FilterDatabase" localSheetId="4" hidden="1">Pictures!$A$1:$C$53</definedName>
  </definedNames>
  <calcPr calcId="152511" concurrentCalc="0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2" i="1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M4" i="4"/>
  <c r="L4" i="4"/>
  <c r="N4" i="4"/>
  <c r="L5" i="4"/>
  <c r="M5" i="4"/>
</calcChain>
</file>

<file path=xl/sharedStrings.xml><?xml version="1.0" encoding="utf-8"?>
<sst xmlns="http://schemas.openxmlformats.org/spreadsheetml/2006/main" count="899" uniqueCount="289">
  <si>
    <t>Simple-SKU</t>
  </si>
  <si>
    <t>Config-SKU</t>
  </si>
  <si>
    <t>EAN</t>
  </si>
  <si>
    <t>Size</t>
  </si>
  <si>
    <t>Article Description</t>
  </si>
  <si>
    <t>Brand</t>
  </si>
  <si>
    <t>Final Stock (available)</t>
  </si>
  <si>
    <t>ZZO1PJZAF-K000ONE000</t>
  </si>
  <si>
    <t>ZZO1PJZAF-K00</t>
  </si>
  <si>
    <t>0020571475854</t>
  </si>
  <si>
    <t>One Size</t>
  </si>
  <si>
    <t>Accessories</t>
  </si>
  <si>
    <t>Women</t>
  </si>
  <si>
    <t>Watches</t>
  </si>
  <si>
    <t>Analogue</t>
  </si>
  <si>
    <t>blue</t>
  </si>
  <si>
    <t>AUTOMATIC</t>
  </si>
  <si>
    <t>Kenneth Cole</t>
  </si>
  <si>
    <t>GU151M0BW-D110ONE000</t>
  </si>
  <si>
    <t>GU151M0BW-D11</t>
  </si>
  <si>
    <t>0091661520266</t>
  </si>
  <si>
    <t>silver-coloured</t>
  </si>
  <si>
    <t>NOVA - GENUINE DIAMOND</t>
  </si>
  <si>
    <t>Guess</t>
  </si>
  <si>
    <t>Unisex</t>
  </si>
  <si>
    <t>1MI51M05X-F110ONE000</t>
  </si>
  <si>
    <t>1MI51M05X-F11</t>
  </si>
  <si>
    <t>4013496284140</t>
  </si>
  <si>
    <t>rose gold-coloured</t>
  </si>
  <si>
    <t>PORTIA</t>
  </si>
  <si>
    <t>Michael Kors</t>
  </si>
  <si>
    <t>1MI51M06S-F110ONE000</t>
  </si>
  <si>
    <t>1MI51M06S-F11</t>
  </si>
  <si>
    <t>4013496509571</t>
  </si>
  <si>
    <t>gold-coloured</t>
  </si>
  <si>
    <t>WHITNEY</t>
  </si>
  <si>
    <t>1MI51M09O-Q110ONE000</t>
  </si>
  <si>
    <t>1MI51M09O-Q11</t>
  </si>
  <si>
    <t>4013496600315</t>
  </si>
  <si>
    <t>black</t>
  </si>
  <si>
    <t>MK7110</t>
  </si>
  <si>
    <t>ZZO1K1201-D000ONE000</t>
  </si>
  <si>
    <t>ZZO1K1201-D00</t>
  </si>
  <si>
    <t>4013496917154</t>
  </si>
  <si>
    <t>CROSSTOWN</t>
  </si>
  <si>
    <t>DKNY</t>
  </si>
  <si>
    <t>ZZO19BW01-F000ONE000</t>
  </si>
  <si>
    <t>ZZO19BW01-F00</t>
  </si>
  <si>
    <t>4013496917215</t>
  </si>
  <si>
    <t>DK151M052-F110ONE000</t>
  </si>
  <si>
    <t>DK151M052-F11</t>
  </si>
  <si>
    <t>4048803224519</t>
  </si>
  <si>
    <t>ROUND UPTOWN</t>
  </si>
  <si>
    <t>EA852M01U-D110ONE000</t>
  </si>
  <si>
    <t>EA852M01U-D11</t>
  </si>
  <si>
    <t>4051432327872</t>
  </si>
  <si>
    <t>Men</t>
  </si>
  <si>
    <t>Chronograph</t>
  </si>
  <si>
    <t>_</t>
  </si>
  <si>
    <t>Emporio Armani</t>
  </si>
  <si>
    <t>1MI51E063-F110ONE000</t>
  </si>
  <si>
    <t>1MI51E063-F11</t>
  </si>
  <si>
    <t>4051432965920</t>
  </si>
  <si>
    <t>RD ROSE WHT BRC</t>
  </si>
  <si>
    <t>FOA52M018-Q110ONE000</t>
  </si>
  <si>
    <t>FOA52M018-Q11</t>
  </si>
  <si>
    <t>4053858390447</t>
  </si>
  <si>
    <t>Smartwatch</t>
  </si>
  <si>
    <t>GARRETT HR SMARTWATCH</t>
  </si>
  <si>
    <t>Fossil Smartwatches</t>
  </si>
  <si>
    <t>EA851M00B-F110ONE000</t>
  </si>
  <si>
    <t>EA851M00B-F11</t>
  </si>
  <si>
    <t>4053858628397</t>
  </si>
  <si>
    <t>GIANNI T-BAR</t>
  </si>
  <si>
    <t>ZZO0ZCZ13-Q000521163</t>
  </si>
  <si>
    <t>ZZO0ZCZ13-Q00</t>
  </si>
  <si>
    <t>4053858660441</t>
  </si>
  <si>
    <t>SMART</t>
  </si>
  <si>
    <t>Armani Exchange</t>
  </si>
  <si>
    <t>DI152M006-O110ONE000</t>
  </si>
  <si>
    <t>DI152M006-O11</t>
  </si>
  <si>
    <t>4053858696358</t>
  </si>
  <si>
    <t>dark brown</t>
  </si>
  <si>
    <t>DEADEYE</t>
  </si>
  <si>
    <t>Diesel</t>
  </si>
  <si>
    <t>1MI51M02S-F110ONE000</t>
  </si>
  <si>
    <t>1MI51M02S-F11</t>
  </si>
  <si>
    <t>4053858934368</t>
  </si>
  <si>
    <t>JARYN</t>
  </si>
  <si>
    <t>SKA51M00I-F110ONE000</t>
  </si>
  <si>
    <t>SKA51M00I-F11</t>
  </si>
  <si>
    <t>4064092039870</t>
  </si>
  <si>
    <t>HYBRID HR 38</t>
  </si>
  <si>
    <t>Skagen Connected</t>
  </si>
  <si>
    <t>ARC51M032-M110ONE000</t>
  </si>
  <si>
    <t>ARC51M032-M11</t>
  </si>
  <si>
    <t>4064092053654</t>
  </si>
  <si>
    <t>green</t>
  </si>
  <si>
    <t>AX4404</t>
  </si>
  <si>
    <t>ARC51M035-Q110ONE000</t>
  </si>
  <si>
    <t>ARC51M035-Q11</t>
  </si>
  <si>
    <t>4064092064971</t>
  </si>
  <si>
    <t>LOLA</t>
  </si>
  <si>
    <t>ARC51M03O-M110ONE000</t>
  </si>
  <si>
    <t>ARC51M03O-M11</t>
  </si>
  <si>
    <t>4064092111545</t>
  </si>
  <si>
    <t>EMPORIO ARMANI QUARTZ/3 HAND Watches</t>
  </si>
  <si>
    <t>EA851M04Y-F110ONE000</t>
  </si>
  <si>
    <t>EA851M04Y-F11</t>
  </si>
  <si>
    <t>4064092112238</t>
  </si>
  <si>
    <t>Emporio Armani Multifunction Rose Gold-Tone Stainless Steel Watch</t>
  </si>
  <si>
    <t>ZZO1HSE11-F000ONE000</t>
  </si>
  <si>
    <t>ZZO1HSE11-F00</t>
  </si>
  <si>
    <t>4251158718637</t>
  </si>
  <si>
    <t>Uhr Sailor Roségold Weiß 36mm</t>
  </si>
  <si>
    <t>PAUL HEWITT</t>
  </si>
  <si>
    <t>ZZO1HSE14-F000ONE000</t>
  </si>
  <si>
    <t>ZZO1HSE14-F00</t>
  </si>
  <si>
    <t>4251158726625</t>
  </si>
  <si>
    <t>taupe</t>
  </si>
  <si>
    <t>ZZL6T5027-Q00011107D</t>
  </si>
  <si>
    <t>ZZL6T5027-Q00</t>
  </si>
  <si>
    <t>4971850885979</t>
  </si>
  <si>
    <t>Digitaluhr</t>
  </si>
  <si>
    <t>Casio</t>
  </si>
  <si>
    <t>ZZO133WBM-C000541247</t>
  </si>
  <si>
    <t>ZZO133WBM-C00</t>
  </si>
  <si>
    <t>5057542903332</t>
  </si>
  <si>
    <t>grey</t>
  </si>
  <si>
    <t>Leather strap watch</t>
  </si>
  <si>
    <t>Ted Baker</t>
  </si>
  <si>
    <t>ZZO115Y28-D00053C011</t>
  </si>
  <si>
    <t>ZZO115Y28-D00</t>
  </si>
  <si>
    <t>7315030019025</t>
  </si>
  <si>
    <t>Watches Sets</t>
  </si>
  <si>
    <t>DW00100180 SHEFFIELD + DW00400008 BRACELET</t>
  </si>
  <si>
    <t>Daniel Wellington</t>
  </si>
  <si>
    <t>ZZO115Y35-D00053C018</t>
  </si>
  <si>
    <t>ZZO115Y35-D00</t>
  </si>
  <si>
    <t>7315030019094</t>
  </si>
  <si>
    <t>DW00100177 BRISTOL + DW00400008 BRACELET</t>
  </si>
  <si>
    <t>ZZO115W05-Q0004F1C3D</t>
  </si>
  <si>
    <t>ZZO115W05-Q00</t>
  </si>
  <si>
    <t>7350068245374</t>
  </si>
  <si>
    <t>brown</t>
  </si>
  <si>
    <t>Durham</t>
  </si>
  <si>
    <t>ZZO14HN14-Q000ONE000</t>
  </si>
  <si>
    <t>ZZO14HN14-Q00</t>
  </si>
  <si>
    <t>7350068251993</t>
  </si>
  <si>
    <t>0</t>
  </si>
  <si>
    <t>ZZO14HN17-Q000ONE000</t>
  </si>
  <si>
    <t>ZZO14HN17-Q00</t>
  </si>
  <si>
    <t>7350068252174</t>
  </si>
  <si>
    <t>ZZO14HN36-Q000ONE000</t>
  </si>
  <si>
    <t>ZZO14HN36-Q00</t>
  </si>
  <si>
    <t>7350068252648</t>
  </si>
  <si>
    <t>ZZLCR9114-Q00023AF05</t>
  </si>
  <si>
    <t>ZZLCR9114-Q00</t>
  </si>
  <si>
    <t>7612657082488</t>
  </si>
  <si>
    <t>SPHERE</t>
  </si>
  <si>
    <t>Hanowa</t>
  </si>
  <si>
    <t>ZZO1B4931-D000ONE000</t>
  </si>
  <si>
    <t>ZZO1B4931-D00</t>
  </si>
  <si>
    <t>7612657094535</t>
  </si>
  <si>
    <t>PURE</t>
  </si>
  <si>
    <t>TO152E03N-Q110ONE000</t>
  </si>
  <si>
    <t>TO152E03N-Q11</t>
  </si>
  <si>
    <t>7613272161879</t>
  </si>
  <si>
    <t>Luke Multi</t>
  </si>
  <si>
    <t>Tommy Hilfiger</t>
  </si>
  <si>
    <t>ZZLT02008-Q000449224</t>
  </si>
  <si>
    <t>ZZLT02008-Q00</t>
  </si>
  <si>
    <t>7613272168458</t>
  </si>
  <si>
    <t>LACOSTE.12.12 - 3H BLACK TR90 CASE WITH BLACK RUBBER ST</t>
  </si>
  <si>
    <t>Lacoste</t>
  </si>
  <si>
    <t>ZZO0W4803-K000494092</t>
  </si>
  <si>
    <t>ZZO0W4803-K00</t>
  </si>
  <si>
    <t>7613272273695</t>
  </si>
  <si>
    <t>dark blue</t>
  </si>
  <si>
    <t>PIPPA</t>
  </si>
  <si>
    <t>ZZO0U7201-A00047192F</t>
  </si>
  <si>
    <t>ZZO0U7201-A00</t>
  </si>
  <si>
    <t>7613272293310</t>
  </si>
  <si>
    <t>white</t>
  </si>
  <si>
    <t>AVERY</t>
  </si>
  <si>
    <t>ZZO18G803-F000ONE000</t>
  </si>
  <si>
    <t>ZZO18G803-F00</t>
  </si>
  <si>
    <t>7613272300636</t>
  </si>
  <si>
    <t>TO151M041-D110ONE000</t>
  </si>
  <si>
    <t>TO151M041-D11</t>
  </si>
  <si>
    <t>7613272324724</t>
  </si>
  <si>
    <t>JENNA</t>
  </si>
  <si>
    <t>TO151M050-F110ONE000</t>
  </si>
  <si>
    <t>TO151M050-F11</t>
  </si>
  <si>
    <t>7613272357920</t>
  </si>
  <si>
    <t>CASUAL</t>
  </si>
  <si>
    <t>ZZO18G812-F000ONE000</t>
  </si>
  <si>
    <t>ZZO18G812-F00</t>
  </si>
  <si>
    <t>7613272367042</t>
  </si>
  <si>
    <t>SHAWN</t>
  </si>
  <si>
    <t>ZZO1WCH07-K000ONE000</t>
  </si>
  <si>
    <t>ZZO1WCH07-K00</t>
  </si>
  <si>
    <t>7613272374422</t>
  </si>
  <si>
    <t>CELESTIAL</t>
  </si>
  <si>
    <t>Olivia Burton</t>
  </si>
  <si>
    <t>ZZO1WCH10-F000ONE000</t>
  </si>
  <si>
    <t>ZZO1WCH10-F00</t>
  </si>
  <si>
    <t>7613272374439</t>
  </si>
  <si>
    <t>PEARLY QUEEN</t>
  </si>
  <si>
    <t>ZZO1WCH15-C000ONE000</t>
  </si>
  <si>
    <t>ZZO1WCH15-C00</t>
  </si>
  <si>
    <t>7613272376419</t>
  </si>
  <si>
    <t>THE SHOREDITCH COLLECTION</t>
  </si>
  <si>
    <t>ZZO1WCH03-F000ONE000</t>
  </si>
  <si>
    <t>ZZO1WCH03-F00</t>
  </si>
  <si>
    <t>7613272387279</t>
  </si>
  <si>
    <t>QUEEN BEE</t>
  </si>
  <si>
    <t>ZZO1D7W16-D000ONE000</t>
  </si>
  <si>
    <t>ZZO1D7W16-D00</t>
  </si>
  <si>
    <t>7613272415323</t>
  </si>
  <si>
    <t>ZZO1HRU12-Q000ONE000</t>
  </si>
  <si>
    <t>ZZO1HRU12-Q00</t>
  </si>
  <si>
    <t>7613272452724</t>
  </si>
  <si>
    <t>Not assigned</t>
  </si>
  <si>
    <t>BOSS</t>
  </si>
  <si>
    <t>VE051M002-A110ONE000</t>
  </si>
  <si>
    <t>VE051M002-A11</t>
  </si>
  <si>
    <t>7630030524349</t>
  </si>
  <si>
    <t>V VERSUS CRYSTAL</t>
  </si>
  <si>
    <t>Versus Versace</t>
  </si>
  <si>
    <t>VE051M00T-F110ONE000</t>
  </si>
  <si>
    <t>VE051M00T-F11</t>
  </si>
  <si>
    <t>7630030532146</t>
  </si>
  <si>
    <t>VERSUS/VERSUS MOUNT PLEASANT/women/Light Blue</t>
  </si>
  <si>
    <t>ZZO0XVU10-A0004DA723</t>
  </si>
  <si>
    <t>ZZO0XVU10-A00</t>
  </si>
  <si>
    <t>7630030543524</t>
  </si>
  <si>
    <t>VERSUS RÉPUBLIQUE</t>
  </si>
  <si>
    <t>ZZO10NR05-K00055D873</t>
  </si>
  <si>
    <t>ZZO10NR05-K00</t>
  </si>
  <si>
    <t>7630030543531</t>
  </si>
  <si>
    <t>ZZO10NR10-Q00055D878</t>
  </si>
  <si>
    <t>ZZO10NR10-Q00</t>
  </si>
  <si>
    <t>7630030550171</t>
  </si>
  <si>
    <t>VERSUS MARION</t>
  </si>
  <si>
    <t>ZZO10NR15-G00055D87D</t>
  </si>
  <si>
    <t>ZZO10NR15-G00</t>
  </si>
  <si>
    <t>7630030550256</t>
  </si>
  <si>
    <t>bordeaux</t>
  </si>
  <si>
    <t>ZZO10NR24-K00055D886</t>
  </si>
  <si>
    <t>ZZO10NR24-K00</t>
  </si>
  <si>
    <t>7630030551291</t>
  </si>
  <si>
    <t>VERSUS PIGALLE</t>
  </si>
  <si>
    <t>red</t>
  </si>
  <si>
    <t>VE054M00R-G110ONE000</t>
  </si>
  <si>
    <t>VE054M00R-G11</t>
  </si>
  <si>
    <t>7630030586064</t>
  </si>
  <si>
    <t>VERSUS REVO</t>
  </si>
  <si>
    <t>FU151M01H-F110ONE000</t>
  </si>
  <si>
    <t>FU151M01H-F11</t>
  </si>
  <si>
    <t>8050597012629</t>
  </si>
  <si>
    <t>FURLA SMALL LOGO</t>
  </si>
  <si>
    <t>Furla</t>
  </si>
  <si>
    <t>ZZO19KN94-A000ONE000</t>
  </si>
  <si>
    <t>ZZO19KN94-A00</t>
  </si>
  <si>
    <t>8057960889406</t>
  </si>
  <si>
    <t>UNISEX WATCH</t>
  </si>
  <si>
    <t>U.S. Polo Assn.</t>
  </si>
  <si>
    <t>Summe von Final Stock (available)</t>
  </si>
  <si>
    <t>NOS</t>
  </si>
  <si>
    <t>Average RRP</t>
  </si>
  <si>
    <t>CG1</t>
  </si>
  <si>
    <t>CG2</t>
  </si>
  <si>
    <t>CG3</t>
  </si>
  <si>
    <t>CG4</t>
  </si>
  <si>
    <t>CG5</t>
  </si>
  <si>
    <t>Season</t>
  </si>
  <si>
    <t>Color</t>
  </si>
  <si>
    <t>RRP DE</t>
  </si>
  <si>
    <t>RRP Total</t>
  </si>
  <si>
    <t>Total</t>
  </si>
  <si>
    <t>Summe von RRP Total</t>
  </si>
  <si>
    <t>Image</t>
  </si>
  <si>
    <t>Quality</t>
  </si>
  <si>
    <t>Category</t>
  </si>
  <si>
    <t>Pallets</t>
  </si>
  <si>
    <t>Quantity</t>
  </si>
  <si>
    <t>AVG RRP/pc.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</si>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</sst>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[$€-1]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5175B9"/>
      </patternFill>
    </fill>
  </fills>
  <borders count="5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65" fontId="2" fillId="3" borderId="2" xfId="0" applyNumberFormat="1" applyFont="1" applyFill="1" applyBorder="1"/>
    <xf numFmtId="165" fontId="2" fillId="3" borderId="3" xfId="0" applyNumberFormat="1" applyFont="1" applyFill="1" applyBorder="1"/>
    <xf numFmtId="164" fontId="0" fillId="0" borderId="0" xfId="0" applyNumberFormat="1"/>
    <xf numFmtId="165" fontId="2" fillId="0" borderId="0" xfId="0" applyNumberFormat="1" applyFont="1"/>
    <xf numFmtId="9" fontId="2" fillId="0" borderId="0" xfId="1" applyFont="1"/>
    <xf numFmtId="8" fontId="0" fillId="0" borderId="0" xfId="0" applyNumberFormat="1"/>
    <xf numFmtId="0" fontId="4" fillId="0" borderId="0" xfId="2"/>
    <xf numFmtId="0" fontId="4" fillId="0" borderId="0" xfId="2" applyAlignment="1">
      <alignment horizontal="center" vertical="center"/>
    </xf>
    <xf numFmtId="0" fontId="5" fillId="4" borderId="0" xfId="2" applyFont="1" applyFill="1"/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8" fontId="7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8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Percent" xfId="1" builtinId="5"/>
    <cellStyle name="Standard 2" xfId="2"/>
  </cellStyles>
  <dxfs count="2">
    <dxf>
      <numFmt numFmtId="166" formatCode="#,##0.00\ &quot;PLN&quot;_);[Red]\(#,##0.00\ &quot;PLN&quot;\)"/>
    </dxf>
    <dxf>
      <numFmt numFmtId="166" formatCode="#,##0.00\ &quot;PLN&quot;_);[Red]\(#,##0.00\ &quot;PLN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285750</xdr:rowOff>
    </xdr:from>
    <xdr:to>
      <xdr:col>0</xdr:col>
      <xdr:colOff>1714500</xdr:colOff>
      <xdr:row>1</xdr:row>
      <xdr:rowOff>2352675</xdr:rowOff>
    </xdr:to>
    <xdr:pic>
      <xdr:nvPicPr>
        <xdr:cNvPr id="2" name="Picture 2" descr="ARC51M03O-M11">
          <a:extLst>
            <a:ext uri="{FF2B5EF4-FFF2-40B4-BE49-F238E27FC236}">
              <a16:creationId xmlns="" xmlns:a16="http://schemas.microsoft.com/office/drawing/2014/main" id="{2B7F0C6E-D06D-46B2-8C4D-C2F4A820CC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" y="3581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</xdr:row>
      <xdr:rowOff>285750</xdr:rowOff>
    </xdr:from>
    <xdr:to>
      <xdr:col>0</xdr:col>
      <xdr:colOff>1714500</xdr:colOff>
      <xdr:row>2</xdr:row>
      <xdr:rowOff>2352675</xdr:rowOff>
    </xdr:to>
    <xdr:pic>
      <xdr:nvPicPr>
        <xdr:cNvPr id="3" name="Picture 3" descr="ZZO10NR10-Q00">
          <a:extLst>
            <a:ext uri="{FF2B5EF4-FFF2-40B4-BE49-F238E27FC236}">
              <a16:creationId xmlns="" xmlns:a16="http://schemas.microsoft.com/office/drawing/2014/main" id="{9C880960-1387-4262-8BA8-0B6F7B2135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" y="5391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</xdr:row>
      <xdr:rowOff>285750</xdr:rowOff>
    </xdr:from>
    <xdr:to>
      <xdr:col>0</xdr:col>
      <xdr:colOff>1714500</xdr:colOff>
      <xdr:row>3</xdr:row>
      <xdr:rowOff>2352675</xdr:rowOff>
    </xdr:to>
    <xdr:pic>
      <xdr:nvPicPr>
        <xdr:cNvPr id="4" name="Picture 4" descr="TO152E03N-Q11">
          <a:extLst>
            <a:ext uri="{FF2B5EF4-FFF2-40B4-BE49-F238E27FC236}">
              <a16:creationId xmlns="" xmlns:a16="http://schemas.microsoft.com/office/drawing/2014/main" id="{B1F681DD-B47C-46B1-BABE-5B2BEDFCFF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1940" y="7200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</xdr:row>
      <xdr:rowOff>285750</xdr:rowOff>
    </xdr:from>
    <xdr:to>
      <xdr:col>0</xdr:col>
      <xdr:colOff>1714500</xdr:colOff>
      <xdr:row>4</xdr:row>
      <xdr:rowOff>2352675</xdr:rowOff>
    </xdr:to>
    <xdr:pic>
      <xdr:nvPicPr>
        <xdr:cNvPr id="5" name="Picture 5" descr="ZZO0ZCZ13-Q00">
          <a:extLst>
            <a:ext uri="{FF2B5EF4-FFF2-40B4-BE49-F238E27FC236}">
              <a16:creationId xmlns="" xmlns:a16="http://schemas.microsoft.com/office/drawing/2014/main" id="{E24D85ED-EFF9-4B85-BC85-58069A735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1940" y="9010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</xdr:row>
      <xdr:rowOff>285750</xdr:rowOff>
    </xdr:from>
    <xdr:to>
      <xdr:col>0</xdr:col>
      <xdr:colOff>1714500</xdr:colOff>
      <xdr:row>5</xdr:row>
      <xdr:rowOff>2352675</xdr:rowOff>
    </xdr:to>
    <xdr:pic>
      <xdr:nvPicPr>
        <xdr:cNvPr id="6" name="Picture 6" descr="1MI51M02S-F11">
          <a:extLst>
            <a:ext uri="{FF2B5EF4-FFF2-40B4-BE49-F238E27FC236}">
              <a16:creationId xmlns="" xmlns:a16="http://schemas.microsoft.com/office/drawing/2014/main" id="{F53C07A4-BC45-47F3-BA82-2E9356343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1940" y="10820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6</xdr:row>
      <xdr:rowOff>285750</xdr:rowOff>
    </xdr:from>
    <xdr:to>
      <xdr:col>0</xdr:col>
      <xdr:colOff>1714500</xdr:colOff>
      <xdr:row>6</xdr:row>
      <xdr:rowOff>1914525</xdr:rowOff>
    </xdr:to>
    <xdr:pic>
      <xdr:nvPicPr>
        <xdr:cNvPr id="7" name="Picture 7" descr="ZZLCR9114-Q00">
          <a:extLst>
            <a:ext uri="{FF2B5EF4-FFF2-40B4-BE49-F238E27FC236}">
              <a16:creationId xmlns="" xmlns:a16="http://schemas.microsoft.com/office/drawing/2014/main" id="{DE823FEC-D247-4F19-8D0B-D003361EC1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1940" y="1263015"/>
          <a:ext cx="327660" cy="571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7</xdr:row>
      <xdr:rowOff>285750</xdr:rowOff>
    </xdr:from>
    <xdr:to>
      <xdr:col>0</xdr:col>
      <xdr:colOff>1714500</xdr:colOff>
      <xdr:row>7</xdr:row>
      <xdr:rowOff>2352675</xdr:rowOff>
    </xdr:to>
    <xdr:pic>
      <xdr:nvPicPr>
        <xdr:cNvPr id="8" name="Picture 8" descr="ZZO0W4803-K00">
          <a:extLst>
            <a:ext uri="{FF2B5EF4-FFF2-40B4-BE49-F238E27FC236}">
              <a16:creationId xmlns="" xmlns:a16="http://schemas.microsoft.com/office/drawing/2014/main" id="{89E7213A-DBE7-4AB8-9133-3EAEAF1D1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1940" y="14439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8</xdr:row>
      <xdr:rowOff>285750</xdr:rowOff>
    </xdr:from>
    <xdr:to>
      <xdr:col>0</xdr:col>
      <xdr:colOff>1714500</xdr:colOff>
      <xdr:row>8</xdr:row>
      <xdr:rowOff>2352675</xdr:rowOff>
    </xdr:to>
    <xdr:pic>
      <xdr:nvPicPr>
        <xdr:cNvPr id="9" name="Picture 9" descr="DI152M006-O11">
          <a:extLst>
            <a:ext uri="{FF2B5EF4-FFF2-40B4-BE49-F238E27FC236}">
              <a16:creationId xmlns="" xmlns:a16="http://schemas.microsoft.com/office/drawing/2014/main" id="{EAC34E7C-E0EE-4023-B484-BE4C8844C0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1940" y="16249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9</xdr:row>
      <xdr:rowOff>285750</xdr:rowOff>
    </xdr:from>
    <xdr:to>
      <xdr:col>0</xdr:col>
      <xdr:colOff>1714500</xdr:colOff>
      <xdr:row>9</xdr:row>
      <xdr:rowOff>2352675</xdr:rowOff>
    </xdr:to>
    <xdr:pic>
      <xdr:nvPicPr>
        <xdr:cNvPr id="10" name="Picture 10" descr="DK151M052-F11">
          <a:extLst>
            <a:ext uri="{FF2B5EF4-FFF2-40B4-BE49-F238E27FC236}">
              <a16:creationId xmlns="" xmlns:a16="http://schemas.microsoft.com/office/drawing/2014/main" id="{6E4D575F-BB27-46F2-8B2A-5233C06CB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1940" y="18059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10</xdr:row>
      <xdr:rowOff>285750</xdr:rowOff>
    </xdr:from>
    <xdr:to>
      <xdr:col>0</xdr:col>
      <xdr:colOff>1714500</xdr:colOff>
      <xdr:row>10</xdr:row>
      <xdr:rowOff>2352675</xdr:rowOff>
    </xdr:to>
    <xdr:pic>
      <xdr:nvPicPr>
        <xdr:cNvPr id="11" name="Picture 11" descr="EA852M01U-D11">
          <a:extLst>
            <a:ext uri="{FF2B5EF4-FFF2-40B4-BE49-F238E27FC236}">
              <a16:creationId xmlns="" xmlns:a16="http://schemas.microsoft.com/office/drawing/2014/main" id="{6EF9793A-C024-445A-A9D1-758B61025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1940" y="19869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11</xdr:row>
      <xdr:rowOff>285750</xdr:rowOff>
    </xdr:from>
    <xdr:to>
      <xdr:col>0</xdr:col>
      <xdr:colOff>1714500</xdr:colOff>
      <xdr:row>11</xdr:row>
      <xdr:rowOff>2352675</xdr:rowOff>
    </xdr:to>
    <xdr:pic>
      <xdr:nvPicPr>
        <xdr:cNvPr id="12" name="Picture 12" descr="ZZO1HSE11-F00">
          <a:extLst>
            <a:ext uri="{FF2B5EF4-FFF2-40B4-BE49-F238E27FC236}">
              <a16:creationId xmlns="" xmlns:a16="http://schemas.microsoft.com/office/drawing/2014/main" id="{0544DDD0-2B2D-4F30-ACCB-13609B8A2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1940" y="21678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12</xdr:row>
      <xdr:rowOff>285750</xdr:rowOff>
    </xdr:from>
    <xdr:to>
      <xdr:col>0</xdr:col>
      <xdr:colOff>1714500</xdr:colOff>
      <xdr:row>12</xdr:row>
      <xdr:rowOff>2352675</xdr:rowOff>
    </xdr:to>
    <xdr:pic>
      <xdr:nvPicPr>
        <xdr:cNvPr id="13" name="Picture 13" descr="ZZO10NR05-K00">
          <a:extLst>
            <a:ext uri="{FF2B5EF4-FFF2-40B4-BE49-F238E27FC236}">
              <a16:creationId xmlns="" xmlns:a16="http://schemas.microsoft.com/office/drawing/2014/main" id="{077BF77C-0A24-4EAC-8B33-B72CA9C2C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1940" y="23488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13</xdr:row>
      <xdr:rowOff>285750</xdr:rowOff>
    </xdr:from>
    <xdr:to>
      <xdr:col>0</xdr:col>
      <xdr:colOff>1714500</xdr:colOff>
      <xdr:row>13</xdr:row>
      <xdr:rowOff>2352675</xdr:rowOff>
    </xdr:to>
    <xdr:pic>
      <xdr:nvPicPr>
        <xdr:cNvPr id="14" name="Picture 14" descr="ZZO10NR15-G00">
          <a:extLst>
            <a:ext uri="{FF2B5EF4-FFF2-40B4-BE49-F238E27FC236}">
              <a16:creationId xmlns="" xmlns:a16="http://schemas.microsoft.com/office/drawing/2014/main" id="{95664471-3255-4349-80B6-C44DE06EC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1940" y="25298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14</xdr:row>
      <xdr:rowOff>285750</xdr:rowOff>
    </xdr:from>
    <xdr:to>
      <xdr:col>0</xdr:col>
      <xdr:colOff>1714500</xdr:colOff>
      <xdr:row>14</xdr:row>
      <xdr:rowOff>2352675</xdr:rowOff>
    </xdr:to>
    <xdr:pic>
      <xdr:nvPicPr>
        <xdr:cNvPr id="15" name="Picture 15" descr="1MI51M09O-Q11">
          <a:extLst>
            <a:ext uri="{FF2B5EF4-FFF2-40B4-BE49-F238E27FC236}">
              <a16:creationId xmlns="" xmlns:a16="http://schemas.microsoft.com/office/drawing/2014/main" id="{F96D4985-11C0-48EA-87BD-AFC867DAA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1940" y="27108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15</xdr:row>
      <xdr:rowOff>285750</xdr:rowOff>
    </xdr:from>
    <xdr:to>
      <xdr:col>0</xdr:col>
      <xdr:colOff>1714500</xdr:colOff>
      <xdr:row>15</xdr:row>
      <xdr:rowOff>2352675</xdr:rowOff>
    </xdr:to>
    <xdr:pic>
      <xdr:nvPicPr>
        <xdr:cNvPr id="16" name="Picture 16" descr="ZZO14HN36-Q00">
          <a:extLst>
            <a:ext uri="{FF2B5EF4-FFF2-40B4-BE49-F238E27FC236}">
              <a16:creationId xmlns="" xmlns:a16="http://schemas.microsoft.com/office/drawing/2014/main" id="{C60F8C41-92F8-423C-AC51-532BF8091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1940" y="28917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16</xdr:row>
      <xdr:rowOff>285750</xdr:rowOff>
    </xdr:from>
    <xdr:to>
      <xdr:col>0</xdr:col>
      <xdr:colOff>1714500</xdr:colOff>
      <xdr:row>16</xdr:row>
      <xdr:rowOff>1914525</xdr:rowOff>
    </xdr:to>
    <xdr:pic>
      <xdr:nvPicPr>
        <xdr:cNvPr id="17" name="Picture 17" descr="ZZL6T5027-Q00">
          <a:extLst>
            <a:ext uri="{FF2B5EF4-FFF2-40B4-BE49-F238E27FC236}">
              <a16:creationId xmlns="" xmlns:a16="http://schemas.microsoft.com/office/drawing/2014/main" id="{31631376-D146-490F-92BC-A8373FE0E3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1940" y="3072765"/>
          <a:ext cx="327660" cy="571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17</xdr:row>
      <xdr:rowOff>285750</xdr:rowOff>
    </xdr:from>
    <xdr:to>
      <xdr:col>0</xdr:col>
      <xdr:colOff>1714500</xdr:colOff>
      <xdr:row>17</xdr:row>
      <xdr:rowOff>2352675</xdr:rowOff>
    </xdr:to>
    <xdr:pic>
      <xdr:nvPicPr>
        <xdr:cNvPr id="18" name="Picture 18" descr="VE054M00R-G11">
          <a:extLst>
            <a:ext uri="{FF2B5EF4-FFF2-40B4-BE49-F238E27FC236}">
              <a16:creationId xmlns="" xmlns:a16="http://schemas.microsoft.com/office/drawing/2014/main" id="{9B67657D-B77D-4E87-B861-4C3AE927E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81940" y="32537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18</xdr:row>
      <xdr:rowOff>285750</xdr:rowOff>
    </xdr:from>
    <xdr:to>
      <xdr:col>0</xdr:col>
      <xdr:colOff>1714500</xdr:colOff>
      <xdr:row>18</xdr:row>
      <xdr:rowOff>2352675</xdr:rowOff>
    </xdr:to>
    <xdr:pic>
      <xdr:nvPicPr>
        <xdr:cNvPr id="19" name="Picture 19" descr="VE051M002-A11">
          <a:extLst>
            <a:ext uri="{FF2B5EF4-FFF2-40B4-BE49-F238E27FC236}">
              <a16:creationId xmlns="" xmlns:a16="http://schemas.microsoft.com/office/drawing/2014/main" id="{E8A452ED-B347-4B3C-985A-2F364BE9F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81940" y="34347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19</xdr:row>
      <xdr:rowOff>285750</xdr:rowOff>
    </xdr:from>
    <xdr:to>
      <xdr:col>0</xdr:col>
      <xdr:colOff>1714500</xdr:colOff>
      <xdr:row>19</xdr:row>
      <xdr:rowOff>2352675</xdr:rowOff>
    </xdr:to>
    <xdr:pic>
      <xdr:nvPicPr>
        <xdr:cNvPr id="20" name="Picture 20" descr="ARC51M032-M11">
          <a:extLst>
            <a:ext uri="{FF2B5EF4-FFF2-40B4-BE49-F238E27FC236}">
              <a16:creationId xmlns="" xmlns:a16="http://schemas.microsoft.com/office/drawing/2014/main" id="{13E92B5E-751D-455A-8343-2B85E7F8B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1940" y="36156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20</xdr:row>
      <xdr:rowOff>285750</xdr:rowOff>
    </xdr:from>
    <xdr:to>
      <xdr:col>0</xdr:col>
      <xdr:colOff>1714500</xdr:colOff>
      <xdr:row>20</xdr:row>
      <xdr:rowOff>2352675</xdr:rowOff>
    </xdr:to>
    <xdr:pic>
      <xdr:nvPicPr>
        <xdr:cNvPr id="21" name="Picture 21" descr="ZZO115W05-Q00">
          <a:extLst>
            <a:ext uri="{FF2B5EF4-FFF2-40B4-BE49-F238E27FC236}">
              <a16:creationId xmlns="" xmlns:a16="http://schemas.microsoft.com/office/drawing/2014/main" id="{5E406E55-9E3E-4DA2-92D7-AC92757A2C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81940" y="37966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21</xdr:row>
      <xdr:rowOff>285750</xdr:rowOff>
    </xdr:from>
    <xdr:to>
      <xdr:col>0</xdr:col>
      <xdr:colOff>1714500</xdr:colOff>
      <xdr:row>21</xdr:row>
      <xdr:rowOff>2352675</xdr:rowOff>
    </xdr:to>
    <xdr:pic>
      <xdr:nvPicPr>
        <xdr:cNvPr id="22" name="Picture 22" descr="ZZO1WCH07-K00">
          <a:extLst>
            <a:ext uri="{FF2B5EF4-FFF2-40B4-BE49-F238E27FC236}">
              <a16:creationId xmlns="" xmlns:a16="http://schemas.microsoft.com/office/drawing/2014/main" id="{A8A8808C-5365-4F31-A9EA-A91F7E7FD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81940" y="39776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22</xdr:row>
      <xdr:rowOff>285750</xdr:rowOff>
    </xdr:from>
    <xdr:to>
      <xdr:col>0</xdr:col>
      <xdr:colOff>1714500</xdr:colOff>
      <xdr:row>22</xdr:row>
      <xdr:rowOff>2352675</xdr:rowOff>
    </xdr:to>
    <xdr:pic>
      <xdr:nvPicPr>
        <xdr:cNvPr id="23" name="Picture 23" descr="ZZO14HN17-Q00">
          <a:extLst>
            <a:ext uri="{FF2B5EF4-FFF2-40B4-BE49-F238E27FC236}">
              <a16:creationId xmlns="" xmlns:a16="http://schemas.microsoft.com/office/drawing/2014/main" id="{8E611EC9-F703-4B2B-BDE1-8249F05CB1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1940" y="41586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23</xdr:row>
      <xdr:rowOff>285750</xdr:rowOff>
    </xdr:from>
    <xdr:to>
      <xdr:col>0</xdr:col>
      <xdr:colOff>1714500</xdr:colOff>
      <xdr:row>23</xdr:row>
      <xdr:rowOff>2352675</xdr:rowOff>
    </xdr:to>
    <xdr:pic>
      <xdr:nvPicPr>
        <xdr:cNvPr id="24" name="Picture 24" descr="SKA51M00I-F11">
          <a:extLst>
            <a:ext uri="{FF2B5EF4-FFF2-40B4-BE49-F238E27FC236}">
              <a16:creationId xmlns="" xmlns:a16="http://schemas.microsoft.com/office/drawing/2014/main" id="{1E2F03F2-5AFC-40CC-B6A5-219B63168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81940" y="43395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24</xdr:row>
      <xdr:rowOff>285750</xdr:rowOff>
    </xdr:from>
    <xdr:to>
      <xdr:col>0</xdr:col>
      <xdr:colOff>1714500</xdr:colOff>
      <xdr:row>24</xdr:row>
      <xdr:rowOff>2352675</xdr:rowOff>
    </xdr:to>
    <xdr:pic>
      <xdr:nvPicPr>
        <xdr:cNvPr id="25" name="Picture 25" descr="ZZO115Y35-D00">
          <a:extLst>
            <a:ext uri="{FF2B5EF4-FFF2-40B4-BE49-F238E27FC236}">
              <a16:creationId xmlns="" xmlns:a16="http://schemas.microsoft.com/office/drawing/2014/main" id="{96830F7F-85DB-48DA-BD4E-3BEA84D12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81940" y="45205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25</xdr:row>
      <xdr:rowOff>285750</xdr:rowOff>
    </xdr:from>
    <xdr:to>
      <xdr:col>0</xdr:col>
      <xdr:colOff>1714500</xdr:colOff>
      <xdr:row>25</xdr:row>
      <xdr:rowOff>2352675</xdr:rowOff>
    </xdr:to>
    <xdr:pic>
      <xdr:nvPicPr>
        <xdr:cNvPr id="26" name="Picture 26" descr="ZZO1HSE14-F00">
          <a:extLst>
            <a:ext uri="{FF2B5EF4-FFF2-40B4-BE49-F238E27FC236}">
              <a16:creationId xmlns="" xmlns:a16="http://schemas.microsoft.com/office/drawing/2014/main" id="{23EF51C4-53B9-4B57-B93A-6648F1490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81940" y="47015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26</xdr:row>
      <xdr:rowOff>285750</xdr:rowOff>
    </xdr:from>
    <xdr:to>
      <xdr:col>0</xdr:col>
      <xdr:colOff>1714500</xdr:colOff>
      <xdr:row>26</xdr:row>
      <xdr:rowOff>2352675</xdr:rowOff>
    </xdr:to>
    <xdr:pic>
      <xdr:nvPicPr>
        <xdr:cNvPr id="27" name="Picture 27" descr="ZZO1K1201-D00">
          <a:extLst>
            <a:ext uri="{FF2B5EF4-FFF2-40B4-BE49-F238E27FC236}">
              <a16:creationId xmlns="" xmlns:a16="http://schemas.microsoft.com/office/drawing/2014/main" id="{B4233483-10BE-42C8-9B63-E4D14D2C88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81940" y="48825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27</xdr:row>
      <xdr:rowOff>285750</xdr:rowOff>
    </xdr:from>
    <xdr:to>
      <xdr:col>0</xdr:col>
      <xdr:colOff>1714500</xdr:colOff>
      <xdr:row>27</xdr:row>
      <xdr:rowOff>2352675</xdr:rowOff>
    </xdr:to>
    <xdr:pic>
      <xdr:nvPicPr>
        <xdr:cNvPr id="28" name="Picture 28" descr="ZZLT02008-Q00">
          <a:extLst>
            <a:ext uri="{FF2B5EF4-FFF2-40B4-BE49-F238E27FC236}">
              <a16:creationId xmlns="" xmlns:a16="http://schemas.microsoft.com/office/drawing/2014/main" id="{6771CEBE-FD25-4D98-A17A-500FDDA8C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81940" y="50634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28</xdr:row>
      <xdr:rowOff>285750</xdr:rowOff>
    </xdr:from>
    <xdr:to>
      <xdr:col>0</xdr:col>
      <xdr:colOff>1714500</xdr:colOff>
      <xdr:row>28</xdr:row>
      <xdr:rowOff>2352675</xdr:rowOff>
    </xdr:to>
    <xdr:pic>
      <xdr:nvPicPr>
        <xdr:cNvPr id="29" name="Picture 29" descr="ZZO19KN94-A00">
          <a:extLst>
            <a:ext uri="{FF2B5EF4-FFF2-40B4-BE49-F238E27FC236}">
              <a16:creationId xmlns="" xmlns:a16="http://schemas.microsoft.com/office/drawing/2014/main" id="{6C1B0625-0C54-4C27-A7AD-4239874FCA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1940" y="52444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29</xdr:row>
      <xdr:rowOff>285750</xdr:rowOff>
    </xdr:from>
    <xdr:to>
      <xdr:col>0</xdr:col>
      <xdr:colOff>1714500</xdr:colOff>
      <xdr:row>29</xdr:row>
      <xdr:rowOff>2352675</xdr:rowOff>
    </xdr:to>
    <xdr:pic>
      <xdr:nvPicPr>
        <xdr:cNvPr id="30" name="Picture 30" descr="ZZO0U7201-A00">
          <a:extLst>
            <a:ext uri="{FF2B5EF4-FFF2-40B4-BE49-F238E27FC236}">
              <a16:creationId xmlns="" xmlns:a16="http://schemas.microsoft.com/office/drawing/2014/main" id="{90FB47F2-BBA1-4B33-8C59-64F36A10BD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81940" y="54254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30</xdr:row>
      <xdr:rowOff>285750</xdr:rowOff>
    </xdr:from>
    <xdr:to>
      <xdr:col>0</xdr:col>
      <xdr:colOff>1714500</xdr:colOff>
      <xdr:row>30</xdr:row>
      <xdr:rowOff>2352675</xdr:rowOff>
    </xdr:to>
    <xdr:pic>
      <xdr:nvPicPr>
        <xdr:cNvPr id="31" name="Picture 31" descr="ZZO1B4931-D00">
          <a:extLst>
            <a:ext uri="{FF2B5EF4-FFF2-40B4-BE49-F238E27FC236}">
              <a16:creationId xmlns="" xmlns:a16="http://schemas.microsoft.com/office/drawing/2014/main" id="{3B3407E1-1596-4CB3-ABA5-FA40554D0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81940" y="56064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31</xdr:row>
      <xdr:rowOff>285750</xdr:rowOff>
    </xdr:from>
    <xdr:to>
      <xdr:col>0</xdr:col>
      <xdr:colOff>1714500</xdr:colOff>
      <xdr:row>31</xdr:row>
      <xdr:rowOff>2352675</xdr:rowOff>
    </xdr:to>
    <xdr:pic>
      <xdr:nvPicPr>
        <xdr:cNvPr id="32" name="Picture 32" descr="1MI51E063-F11">
          <a:extLst>
            <a:ext uri="{FF2B5EF4-FFF2-40B4-BE49-F238E27FC236}">
              <a16:creationId xmlns="" xmlns:a16="http://schemas.microsoft.com/office/drawing/2014/main" id="{1F6E05F0-395B-4285-8673-CBAF9F17C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81940" y="57873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32</xdr:row>
      <xdr:rowOff>285750</xdr:rowOff>
    </xdr:from>
    <xdr:to>
      <xdr:col>0</xdr:col>
      <xdr:colOff>1714500</xdr:colOff>
      <xdr:row>32</xdr:row>
      <xdr:rowOff>2352675</xdr:rowOff>
    </xdr:to>
    <xdr:pic>
      <xdr:nvPicPr>
        <xdr:cNvPr id="33" name="Picture 33" descr="EA851M00B-F11">
          <a:extLst>
            <a:ext uri="{FF2B5EF4-FFF2-40B4-BE49-F238E27FC236}">
              <a16:creationId xmlns="" xmlns:a16="http://schemas.microsoft.com/office/drawing/2014/main" id="{AC18A99F-6075-4344-8D3D-60E16416B2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81940" y="59683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33</xdr:row>
      <xdr:rowOff>285750</xdr:rowOff>
    </xdr:from>
    <xdr:to>
      <xdr:col>0</xdr:col>
      <xdr:colOff>1714500</xdr:colOff>
      <xdr:row>33</xdr:row>
      <xdr:rowOff>2352675</xdr:rowOff>
    </xdr:to>
    <xdr:pic>
      <xdr:nvPicPr>
        <xdr:cNvPr id="34" name="Picture 34" descr="TO151M050-F11">
          <a:extLst>
            <a:ext uri="{FF2B5EF4-FFF2-40B4-BE49-F238E27FC236}">
              <a16:creationId xmlns="" xmlns:a16="http://schemas.microsoft.com/office/drawing/2014/main" id="{C4724DE0-FCAF-4470-B31C-42474CF314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281940" y="61493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34</xdr:row>
      <xdr:rowOff>285750</xdr:rowOff>
    </xdr:from>
    <xdr:to>
      <xdr:col>0</xdr:col>
      <xdr:colOff>1714500</xdr:colOff>
      <xdr:row>34</xdr:row>
      <xdr:rowOff>2352675</xdr:rowOff>
    </xdr:to>
    <xdr:pic>
      <xdr:nvPicPr>
        <xdr:cNvPr id="35" name="Picture 35" descr="ZZO1WCH15-C00">
          <a:extLst>
            <a:ext uri="{FF2B5EF4-FFF2-40B4-BE49-F238E27FC236}">
              <a16:creationId xmlns="" xmlns:a16="http://schemas.microsoft.com/office/drawing/2014/main" id="{367BA512-4EE8-401F-860D-B3D989745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281940" y="63303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35</xdr:row>
      <xdr:rowOff>285750</xdr:rowOff>
    </xdr:from>
    <xdr:to>
      <xdr:col>0</xdr:col>
      <xdr:colOff>1714500</xdr:colOff>
      <xdr:row>35</xdr:row>
      <xdr:rowOff>2352675</xdr:rowOff>
    </xdr:to>
    <xdr:pic>
      <xdr:nvPicPr>
        <xdr:cNvPr id="36" name="Picture 36" descr="ZZO1PJZAF-K00">
          <a:extLst>
            <a:ext uri="{FF2B5EF4-FFF2-40B4-BE49-F238E27FC236}">
              <a16:creationId xmlns="" xmlns:a16="http://schemas.microsoft.com/office/drawing/2014/main" id="{D3C11C78-2DDC-4CB8-B23C-62E3AE648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281940" y="65112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36</xdr:row>
      <xdr:rowOff>285750</xdr:rowOff>
    </xdr:from>
    <xdr:to>
      <xdr:col>0</xdr:col>
      <xdr:colOff>1714500</xdr:colOff>
      <xdr:row>36</xdr:row>
      <xdr:rowOff>2352675</xdr:rowOff>
    </xdr:to>
    <xdr:pic>
      <xdr:nvPicPr>
        <xdr:cNvPr id="37" name="Picture 37" descr="ZZO1WCH03-F00">
          <a:extLst>
            <a:ext uri="{FF2B5EF4-FFF2-40B4-BE49-F238E27FC236}">
              <a16:creationId xmlns="" xmlns:a16="http://schemas.microsoft.com/office/drawing/2014/main" id="{84FB63E2-CE17-4F64-A1AC-90980BC211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281940" y="66922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37</xdr:row>
      <xdr:rowOff>285750</xdr:rowOff>
    </xdr:from>
    <xdr:to>
      <xdr:col>0</xdr:col>
      <xdr:colOff>1714500</xdr:colOff>
      <xdr:row>37</xdr:row>
      <xdr:rowOff>2352675</xdr:rowOff>
    </xdr:to>
    <xdr:pic>
      <xdr:nvPicPr>
        <xdr:cNvPr id="38" name="Picture 38" descr="GU151M0BW-D11">
          <a:extLst>
            <a:ext uri="{FF2B5EF4-FFF2-40B4-BE49-F238E27FC236}">
              <a16:creationId xmlns="" xmlns:a16="http://schemas.microsoft.com/office/drawing/2014/main" id="{60662FCB-FFD7-4447-BAAC-704A43461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281940" y="68732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38</xdr:row>
      <xdr:rowOff>285750</xdr:rowOff>
    </xdr:from>
    <xdr:to>
      <xdr:col>0</xdr:col>
      <xdr:colOff>1714500</xdr:colOff>
      <xdr:row>38</xdr:row>
      <xdr:rowOff>2352675</xdr:rowOff>
    </xdr:to>
    <xdr:pic>
      <xdr:nvPicPr>
        <xdr:cNvPr id="39" name="Picture 39" descr="ZZO115Y28-D00">
          <a:extLst>
            <a:ext uri="{FF2B5EF4-FFF2-40B4-BE49-F238E27FC236}">
              <a16:creationId xmlns="" xmlns:a16="http://schemas.microsoft.com/office/drawing/2014/main" id="{A003492C-95C4-4158-8BD8-727110CD4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81940" y="70542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39</xdr:row>
      <xdr:rowOff>285750</xdr:rowOff>
    </xdr:from>
    <xdr:to>
      <xdr:col>0</xdr:col>
      <xdr:colOff>1714500</xdr:colOff>
      <xdr:row>39</xdr:row>
      <xdr:rowOff>2352675</xdr:rowOff>
    </xdr:to>
    <xdr:pic>
      <xdr:nvPicPr>
        <xdr:cNvPr id="40" name="Picture 40" descr="ZZO133WBM-C00">
          <a:extLst>
            <a:ext uri="{FF2B5EF4-FFF2-40B4-BE49-F238E27FC236}">
              <a16:creationId xmlns="" xmlns:a16="http://schemas.microsoft.com/office/drawing/2014/main" id="{9B5265CF-3634-4DFB-8258-817F291CC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281940" y="72351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40</xdr:row>
      <xdr:rowOff>285750</xdr:rowOff>
    </xdr:from>
    <xdr:to>
      <xdr:col>0</xdr:col>
      <xdr:colOff>1714500</xdr:colOff>
      <xdr:row>40</xdr:row>
      <xdr:rowOff>2352675</xdr:rowOff>
    </xdr:to>
    <xdr:pic>
      <xdr:nvPicPr>
        <xdr:cNvPr id="41" name="Picture 41" descr="1MI51M05X-F11">
          <a:extLst>
            <a:ext uri="{FF2B5EF4-FFF2-40B4-BE49-F238E27FC236}">
              <a16:creationId xmlns="" xmlns:a16="http://schemas.microsoft.com/office/drawing/2014/main" id="{72CAE6AC-C0FA-45BA-A32B-4FC5780E7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281940" y="74161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41</xdr:row>
      <xdr:rowOff>285750</xdr:rowOff>
    </xdr:from>
    <xdr:to>
      <xdr:col>0</xdr:col>
      <xdr:colOff>1714500</xdr:colOff>
      <xdr:row>41</xdr:row>
      <xdr:rowOff>2352675</xdr:rowOff>
    </xdr:to>
    <xdr:pic>
      <xdr:nvPicPr>
        <xdr:cNvPr id="42" name="Picture 42" descr="FOA52M018-Q11">
          <a:extLst>
            <a:ext uri="{FF2B5EF4-FFF2-40B4-BE49-F238E27FC236}">
              <a16:creationId xmlns="" xmlns:a16="http://schemas.microsoft.com/office/drawing/2014/main" id="{FB86D711-EAB8-4BF7-BA56-7C6E7A8FC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281940" y="75971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42</xdr:row>
      <xdr:rowOff>285750</xdr:rowOff>
    </xdr:from>
    <xdr:to>
      <xdr:col>0</xdr:col>
      <xdr:colOff>1714500</xdr:colOff>
      <xdr:row>42</xdr:row>
      <xdr:rowOff>2352675</xdr:rowOff>
    </xdr:to>
    <xdr:pic>
      <xdr:nvPicPr>
        <xdr:cNvPr id="43" name="Picture 43" descr="TO151M041-D11">
          <a:extLst>
            <a:ext uri="{FF2B5EF4-FFF2-40B4-BE49-F238E27FC236}">
              <a16:creationId xmlns="" xmlns:a16="http://schemas.microsoft.com/office/drawing/2014/main" id="{A6D6E656-DF47-497D-9AF9-1DC6CF229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81940" y="77781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43</xdr:row>
      <xdr:rowOff>285750</xdr:rowOff>
    </xdr:from>
    <xdr:to>
      <xdr:col>0</xdr:col>
      <xdr:colOff>1714500</xdr:colOff>
      <xdr:row>43</xdr:row>
      <xdr:rowOff>2352675</xdr:rowOff>
    </xdr:to>
    <xdr:pic>
      <xdr:nvPicPr>
        <xdr:cNvPr id="44" name="Picture 44" descr="1MI51M06S-F11">
          <a:extLst>
            <a:ext uri="{FF2B5EF4-FFF2-40B4-BE49-F238E27FC236}">
              <a16:creationId xmlns="" xmlns:a16="http://schemas.microsoft.com/office/drawing/2014/main" id="{2CB032FF-959F-4B6D-AE7B-056F3F18A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281940" y="79590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44</xdr:row>
      <xdr:rowOff>285750</xdr:rowOff>
    </xdr:from>
    <xdr:to>
      <xdr:col>0</xdr:col>
      <xdr:colOff>1714500</xdr:colOff>
      <xdr:row>44</xdr:row>
      <xdr:rowOff>2352675</xdr:rowOff>
    </xdr:to>
    <xdr:pic>
      <xdr:nvPicPr>
        <xdr:cNvPr id="45" name="Picture 45" descr="EA851M04Y-F11">
          <a:extLst>
            <a:ext uri="{FF2B5EF4-FFF2-40B4-BE49-F238E27FC236}">
              <a16:creationId xmlns="" xmlns:a16="http://schemas.microsoft.com/office/drawing/2014/main" id="{5C551750-9A99-4ACD-9EA8-B7898FE86F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281940" y="81400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45</xdr:row>
      <xdr:rowOff>285750</xdr:rowOff>
    </xdr:from>
    <xdr:to>
      <xdr:col>0</xdr:col>
      <xdr:colOff>1714500</xdr:colOff>
      <xdr:row>45</xdr:row>
      <xdr:rowOff>2352675</xdr:rowOff>
    </xdr:to>
    <xdr:pic>
      <xdr:nvPicPr>
        <xdr:cNvPr id="46" name="Picture 46" descr="VE051M00T-F11">
          <a:extLst>
            <a:ext uri="{FF2B5EF4-FFF2-40B4-BE49-F238E27FC236}">
              <a16:creationId xmlns="" xmlns:a16="http://schemas.microsoft.com/office/drawing/2014/main" id="{12054F5E-E12F-4511-A33B-06B473EA7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281940" y="83210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46</xdr:row>
      <xdr:rowOff>285750</xdr:rowOff>
    </xdr:from>
    <xdr:to>
      <xdr:col>0</xdr:col>
      <xdr:colOff>1714500</xdr:colOff>
      <xdr:row>46</xdr:row>
      <xdr:rowOff>2352675</xdr:rowOff>
    </xdr:to>
    <xdr:pic>
      <xdr:nvPicPr>
        <xdr:cNvPr id="47" name="Picture 47" descr="FU151M01H-F11">
          <a:extLst>
            <a:ext uri="{FF2B5EF4-FFF2-40B4-BE49-F238E27FC236}">
              <a16:creationId xmlns="" xmlns:a16="http://schemas.microsoft.com/office/drawing/2014/main" id="{38839B82-9ED4-43D8-898A-04B896E6BD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81940" y="850201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47</xdr:row>
      <xdr:rowOff>285750</xdr:rowOff>
    </xdr:from>
    <xdr:to>
      <xdr:col>0</xdr:col>
      <xdr:colOff>1714500</xdr:colOff>
      <xdr:row>47</xdr:row>
      <xdr:rowOff>2352675</xdr:rowOff>
    </xdr:to>
    <xdr:pic>
      <xdr:nvPicPr>
        <xdr:cNvPr id="48" name="Picture 48" descr="ZZO14HN14-Q00">
          <a:extLst>
            <a:ext uri="{FF2B5EF4-FFF2-40B4-BE49-F238E27FC236}">
              <a16:creationId xmlns="" xmlns:a16="http://schemas.microsoft.com/office/drawing/2014/main" id="{46C62756-CF5E-471E-B486-DC83208C5B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281940" y="86829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48</xdr:row>
      <xdr:rowOff>285750</xdr:rowOff>
    </xdr:from>
    <xdr:to>
      <xdr:col>0</xdr:col>
      <xdr:colOff>1714500</xdr:colOff>
      <xdr:row>48</xdr:row>
      <xdr:rowOff>2352675</xdr:rowOff>
    </xdr:to>
    <xdr:pic>
      <xdr:nvPicPr>
        <xdr:cNvPr id="50" name="Picture 50" descr="ZZO1WCH10-F00">
          <a:extLst>
            <a:ext uri="{FF2B5EF4-FFF2-40B4-BE49-F238E27FC236}">
              <a16:creationId xmlns="" xmlns:a16="http://schemas.microsoft.com/office/drawing/2014/main" id="{82D47268-46C5-49C9-8851-B414F34F6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281940" y="90449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49</xdr:row>
      <xdr:rowOff>285750</xdr:rowOff>
    </xdr:from>
    <xdr:to>
      <xdr:col>0</xdr:col>
      <xdr:colOff>1714500</xdr:colOff>
      <xdr:row>49</xdr:row>
      <xdr:rowOff>2352675</xdr:rowOff>
    </xdr:to>
    <xdr:pic>
      <xdr:nvPicPr>
        <xdr:cNvPr id="52" name="Picture 52" descr="ZZO0XVU10-A00">
          <a:extLst>
            <a:ext uri="{FF2B5EF4-FFF2-40B4-BE49-F238E27FC236}">
              <a16:creationId xmlns="" xmlns:a16="http://schemas.microsoft.com/office/drawing/2014/main" id="{52B6B9FA-0ABE-4A94-8EA1-43B21DA7D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281940" y="940689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50</xdr:row>
      <xdr:rowOff>285750</xdr:rowOff>
    </xdr:from>
    <xdr:to>
      <xdr:col>0</xdr:col>
      <xdr:colOff>1714500</xdr:colOff>
      <xdr:row>50</xdr:row>
      <xdr:rowOff>2352675</xdr:rowOff>
    </xdr:to>
    <xdr:pic>
      <xdr:nvPicPr>
        <xdr:cNvPr id="53" name="Picture 53" descr="ZZO10NR24-K00">
          <a:extLst>
            <a:ext uri="{FF2B5EF4-FFF2-40B4-BE49-F238E27FC236}">
              <a16:creationId xmlns="" xmlns:a16="http://schemas.microsoft.com/office/drawing/2014/main" id="{EC83E3C7-B5BD-407F-9D63-C9C315B65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281940" y="9587865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51</xdr:row>
      <xdr:rowOff>285750</xdr:rowOff>
    </xdr:from>
    <xdr:to>
      <xdr:col>0</xdr:col>
      <xdr:colOff>1714500</xdr:colOff>
      <xdr:row>51</xdr:row>
      <xdr:rowOff>2352675</xdr:rowOff>
    </xdr:to>
    <xdr:pic>
      <xdr:nvPicPr>
        <xdr:cNvPr id="54" name="Picture 54" descr="ARC51M035-Q11">
          <a:extLst>
            <a:ext uri="{FF2B5EF4-FFF2-40B4-BE49-F238E27FC236}">
              <a16:creationId xmlns="" xmlns:a16="http://schemas.microsoft.com/office/drawing/2014/main" id="{D4998386-AF5A-4719-B2C5-7F93E8058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281940" y="9768840"/>
          <a:ext cx="327660" cy="190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285750</xdr:colOff>
      <xdr:row>52</xdr:row>
      <xdr:rowOff>285750</xdr:rowOff>
    </xdr:from>
    <xdr:to>
      <xdr:col>0</xdr:col>
      <xdr:colOff>1714500</xdr:colOff>
      <xdr:row>52</xdr:row>
      <xdr:rowOff>2352675</xdr:rowOff>
    </xdr:to>
    <xdr:pic>
      <xdr:nvPicPr>
        <xdr:cNvPr id="55" name="Picture 55" descr="ZZO19BW01-F00">
          <a:extLst>
            <a:ext uri="{FF2B5EF4-FFF2-40B4-BE49-F238E27FC236}">
              <a16:creationId xmlns="" xmlns:a16="http://schemas.microsoft.com/office/drawing/2014/main" id="{D4476701-1FC8-42F4-B731-01410C5CB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281940" y="9949815"/>
          <a:ext cx="327660" cy="1905"/>
        </a:xfrm>
        <a:prstGeom prst="rect">
          <a:avLst/>
        </a:prstGeom>
      </xdr:spPr>
    </xdr:pic>
    <xdr:clientData fLock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obias Frank" refreshedDate="45168.530768634257" createdVersion="4" refreshedVersion="8" minRefreshableVersion="3" recordCount="56">
  <cacheSource type="worksheet">
    <worksheetSource ref="A1:P57" sheet="Details"/>
  </cacheSource>
  <cacheFields count="16">
    <cacheField name="Brand" numFmtId="0">
      <sharedItems count="21">
        <s v="Kenneth Cole"/>
        <s v="Guess"/>
        <s v="Michael Kors"/>
        <s v="DKNY"/>
        <s v="Emporio Armani"/>
        <s v="Fossil Smartwatches"/>
        <s v="Armani Exchange"/>
        <s v="Diesel"/>
        <s v="Skagen Connected"/>
        <s v="PAUL HEWITT"/>
        <s v="Casio"/>
        <s v="Ted Baker"/>
        <s v="Daniel Wellington"/>
        <s v="Hanowa"/>
        <s v="Tommy Hilfiger"/>
        <s v="Lacoste"/>
        <s v="Olivia Burton"/>
        <s v="BOSS"/>
        <s v="Versus Versace"/>
        <s v="Furla"/>
        <s v="U.S. Polo Assn."/>
      </sharedItems>
    </cacheField>
    <cacheField name="Simple-SKU" numFmtId="0">
      <sharedItems/>
    </cacheField>
    <cacheField name="Config-SKU" numFmtId="0">
      <sharedItems/>
    </cacheField>
    <cacheField name="EAN" numFmtId="0">
      <sharedItems/>
    </cacheField>
    <cacheField name="Size" numFmtId="0">
      <sharedItems/>
    </cacheField>
    <cacheField name="CG1" numFmtId="0">
      <sharedItems/>
    </cacheField>
    <cacheField name="CG2" numFmtId="0">
      <sharedItems/>
    </cacheField>
    <cacheField name="CG3" numFmtId="0">
      <sharedItems/>
    </cacheField>
    <cacheField name="CG4" numFmtId="0">
      <sharedItems/>
    </cacheField>
    <cacheField name="CG5" numFmtId="0">
      <sharedItems/>
    </cacheField>
    <cacheField name="Season" numFmtId="0">
      <sharedItems/>
    </cacheField>
    <cacheField name="Color" numFmtId="0">
      <sharedItems/>
    </cacheField>
    <cacheField name="Article Description" numFmtId="0">
      <sharedItems/>
    </cacheField>
    <cacheField name="RRP DE" numFmtId="164">
      <sharedItems containsSemiMixedTypes="0" containsString="0" containsNumber="1" minValue="20" maxValue="419.95"/>
    </cacheField>
    <cacheField name="Final Stock (available)" numFmtId="0">
      <sharedItems containsSemiMixedTypes="0" containsString="0" containsNumber="1" containsInteger="1" minValue="1" maxValue="30"/>
    </cacheField>
    <cacheField name="RRP Total" numFmtId="164">
      <sharedItems containsSemiMixedTypes="0" containsString="0" containsNumber="1" minValue="20" maxValue="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obias Frank" refreshedDate="45168.530769907411" createdVersion="4" refreshedVersion="8" minRefreshableVersion="3" recordCount="56">
  <cacheSource type="worksheet">
    <worksheetSource ref="A1:P57" sheet="Details"/>
  </cacheSource>
  <cacheFields count="16">
    <cacheField name="Brand" numFmtId="0">
      <sharedItems/>
    </cacheField>
    <cacheField name="Simple-SKU" numFmtId="0">
      <sharedItems/>
    </cacheField>
    <cacheField name="Config-SKU" numFmtId="0">
      <sharedItems/>
    </cacheField>
    <cacheField name="EAN" numFmtId="0">
      <sharedItems/>
    </cacheField>
    <cacheField name="Size" numFmtId="0">
      <sharedItems/>
    </cacheField>
    <cacheField name="CG1" numFmtId="0">
      <sharedItems/>
    </cacheField>
    <cacheField name="CG2" numFmtId="0">
      <sharedItems/>
    </cacheField>
    <cacheField name="CG3" numFmtId="0">
      <sharedItems/>
    </cacheField>
    <cacheField name="CG4" numFmtId="0">
      <sharedItems/>
    </cacheField>
    <cacheField name="CG5" numFmtId="0">
      <sharedItems count="5">
        <s v="Analogue"/>
        <s v="Chronograph"/>
        <s v="Smartwatch"/>
        <s v="Watches"/>
        <s v="Watches Sets"/>
      </sharedItems>
    </cacheField>
    <cacheField name="Season" numFmtId="0">
      <sharedItems/>
    </cacheField>
    <cacheField name="Color" numFmtId="0">
      <sharedItems/>
    </cacheField>
    <cacheField name="Article Description" numFmtId="0">
      <sharedItems/>
    </cacheField>
    <cacheField name="RRP DE" numFmtId="164">
      <sharedItems containsSemiMixedTypes="0" containsString="0" containsNumber="1" minValue="20" maxValue="419.95"/>
    </cacheField>
    <cacheField name="Final Stock (available)" numFmtId="0">
      <sharedItems containsSemiMixedTypes="0" containsString="0" containsNumber="1" containsInteger="1" minValue="1" maxValue="30"/>
    </cacheField>
    <cacheField name="RRP Total" numFmtId="164">
      <sharedItems containsSemiMixedTypes="0" containsString="0" containsNumber="1" minValue="20" maxValue="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obias Frank" refreshedDate="45168.530770138888" createdVersion="4" refreshedVersion="8" minRefreshableVersion="3" recordCount="56">
  <cacheSource type="worksheet">
    <worksheetSource ref="A1:P57" sheet="Details"/>
  </cacheSource>
  <cacheFields count="16">
    <cacheField name="Brand" numFmtId="0">
      <sharedItems/>
    </cacheField>
    <cacheField name="Simple-SKU" numFmtId="0">
      <sharedItems/>
    </cacheField>
    <cacheField name="Config-SKU" numFmtId="0">
      <sharedItems/>
    </cacheField>
    <cacheField name="EAN" numFmtId="0">
      <sharedItems/>
    </cacheField>
    <cacheField name="Size" numFmtId="0">
      <sharedItems/>
    </cacheField>
    <cacheField name="CG1" numFmtId="0">
      <sharedItems/>
    </cacheField>
    <cacheField name="CG2" numFmtId="0">
      <sharedItems/>
    </cacheField>
    <cacheField name="CG3" numFmtId="0">
      <sharedItems/>
    </cacheField>
    <cacheField name="CG4" numFmtId="0">
      <sharedItems/>
    </cacheField>
    <cacheField name="CG5" numFmtId="0">
      <sharedItems/>
    </cacheField>
    <cacheField name="Season" numFmtId="0">
      <sharedItems count="1">
        <s v="NOS"/>
      </sharedItems>
    </cacheField>
    <cacheField name="Color" numFmtId="0">
      <sharedItems/>
    </cacheField>
    <cacheField name="Article Description" numFmtId="0">
      <sharedItems/>
    </cacheField>
    <cacheField name="RRP DE" numFmtId="164">
      <sharedItems containsSemiMixedTypes="0" containsString="0" containsNumber="1" minValue="20" maxValue="419.95"/>
    </cacheField>
    <cacheField name="Final Stock (available)" numFmtId="0">
      <sharedItems containsSemiMixedTypes="0" containsString="0" containsNumber="1" containsInteger="1" minValue="1" maxValue="30"/>
    </cacheField>
    <cacheField name="RRP Total" numFmtId="164">
      <sharedItems containsSemiMixedTypes="0" containsString="0" containsNumber="1" minValue="20" maxValue="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s v="ZZO1PJZAF-K000ONE000"/>
    <s v="ZZO1PJZAF-K00"/>
    <s v="0020571475854"/>
    <s v="One Size"/>
    <s v="Accessories"/>
    <s v="Women"/>
    <s v="Watches"/>
    <s v="Analogue"/>
    <s v="Analogue"/>
    <s v="NOS"/>
    <s v="blue"/>
    <s v="AUTOMATIC"/>
    <n v="189"/>
    <n v="1"/>
    <n v="189"/>
  </r>
  <r>
    <x v="1"/>
    <s v="GU151M0BW-D110ONE000"/>
    <s v="GU151M0BW-D11"/>
    <s v="0091661520266"/>
    <s v="One Size"/>
    <s v="Accessories"/>
    <s v="Women"/>
    <s v="Watches"/>
    <s v="Analogue"/>
    <s v="Analogue"/>
    <s v="NOS"/>
    <s v="silver-coloured"/>
    <s v="NOVA - GENUINE DIAMOND"/>
    <n v="149.94999999999999"/>
    <n v="1"/>
    <n v="149.94999999999999"/>
  </r>
  <r>
    <x v="2"/>
    <s v="1MI51M05X-F110ONE000"/>
    <s v="1MI51M05X-F11"/>
    <s v="4013496284140"/>
    <s v="One Size"/>
    <s v="Accessories"/>
    <s v="Women"/>
    <s v="Watches"/>
    <s v="Analogue"/>
    <s v="Analogue"/>
    <s v="NOS"/>
    <s v="rose gold-coloured"/>
    <s v="PORTIA"/>
    <n v="299.95"/>
    <n v="1"/>
    <n v="299.95"/>
  </r>
  <r>
    <x v="2"/>
    <s v="1MI51M06S-F110ONE000"/>
    <s v="1MI51M06S-F11"/>
    <s v="4013496509571"/>
    <s v="One Size"/>
    <s v="Accessories"/>
    <s v="Women"/>
    <s v="Watches"/>
    <s v="Analogue"/>
    <s v="Analogue"/>
    <s v="NOS"/>
    <s v="gold-coloured"/>
    <s v="WHITNEY"/>
    <n v="279.95"/>
    <n v="1"/>
    <n v="279.95"/>
  </r>
  <r>
    <x v="2"/>
    <s v="1MI51M09O-Q110ONE000"/>
    <s v="1MI51M09O-Q11"/>
    <s v="4013496600315"/>
    <s v="One Size"/>
    <s v="Accessories"/>
    <s v="Women"/>
    <s v="Watches"/>
    <s v="Analogue"/>
    <s v="Analogue"/>
    <s v="NOS"/>
    <s v="black"/>
    <s v="MK7110"/>
    <n v="279.95"/>
    <n v="1"/>
    <n v="279.95"/>
  </r>
  <r>
    <x v="3"/>
    <s v="ZZO1K1201-D000ONE000"/>
    <s v="ZZO1K1201-D00"/>
    <s v="4013496917154"/>
    <s v="One Size"/>
    <s v="Accessories"/>
    <s v="Women"/>
    <s v="Watches"/>
    <s v="Analogue"/>
    <s v="Analogue"/>
    <s v="NOS"/>
    <s v="silver-coloured"/>
    <s v="CROSSTOWN"/>
    <n v="149"/>
    <n v="1"/>
    <n v="149"/>
  </r>
  <r>
    <x v="3"/>
    <s v="ZZO19BW01-F000ONE000"/>
    <s v="ZZO19BW01-F00"/>
    <s v="4013496917215"/>
    <s v="One Size"/>
    <s v="Accessories"/>
    <s v="Women"/>
    <s v="Watches"/>
    <s v="Analogue"/>
    <s v="Analogue"/>
    <s v="NOS"/>
    <s v="rose gold-coloured"/>
    <s v="CROSSTOWN"/>
    <n v="169"/>
    <n v="30"/>
    <n v="5070"/>
  </r>
  <r>
    <x v="3"/>
    <s v="DK151M052-F110ONE000"/>
    <s v="DK151M052-F11"/>
    <s v="4048803224519"/>
    <s v="One Size"/>
    <s v="Accessories"/>
    <s v="Women"/>
    <s v="Watches"/>
    <s v="Analogue"/>
    <s v="Analogue"/>
    <s v="NOS"/>
    <s v="rose gold-coloured"/>
    <s v="ROUND UPTOWN"/>
    <n v="149.94999999999999"/>
    <n v="1"/>
    <n v="149.94999999999999"/>
  </r>
  <r>
    <x v="4"/>
    <s v="EA852M01U-D110ONE000"/>
    <s v="EA852M01U-D11"/>
    <s v="4051432327872"/>
    <s v="One Size"/>
    <s v="Accessories"/>
    <s v="Men"/>
    <s v="Watches"/>
    <s v="Chronograph"/>
    <s v="Chronograph"/>
    <s v="NOS"/>
    <s v="silver-coloured"/>
    <s v="_"/>
    <n v="299.95"/>
    <n v="1"/>
    <n v="299.95"/>
  </r>
  <r>
    <x v="2"/>
    <s v="1MI51E063-F110ONE000"/>
    <s v="1MI51E063-F11"/>
    <s v="4051432965920"/>
    <s v="One Size"/>
    <s v="Accessories"/>
    <s v="Women"/>
    <s v="Watches"/>
    <s v="Analogue"/>
    <s v="Analogue"/>
    <s v="NOS"/>
    <s v="rose gold-coloured"/>
    <s v="RD ROSE WHT BRC"/>
    <n v="329.95"/>
    <n v="1"/>
    <n v="329.95"/>
  </r>
  <r>
    <x v="5"/>
    <s v="FOA52M018-Q110ONE000"/>
    <s v="FOA52M018-Q11"/>
    <s v="4053858390447"/>
    <s v="One Size"/>
    <s v="Accessories"/>
    <s v="Men"/>
    <s v="Watches"/>
    <s v="Smartwatch"/>
    <s v="Smartwatch"/>
    <s v="NOS"/>
    <s v="black"/>
    <s v="GARRETT HR SMARTWATCH"/>
    <n v="299.95"/>
    <n v="1"/>
    <n v="299.95"/>
  </r>
  <r>
    <x v="4"/>
    <s v="EA851M00B-F110ONE000"/>
    <s v="EA851M00B-F11"/>
    <s v="4053858628397"/>
    <s v="One Size"/>
    <s v="Accessories"/>
    <s v="Women"/>
    <s v="Watches"/>
    <s v="Analogue"/>
    <s v="Analogue"/>
    <s v="NOS"/>
    <s v="rose gold-coloured"/>
    <s v="GIANNI T-BAR"/>
    <n v="369.95"/>
    <n v="1"/>
    <n v="369.95"/>
  </r>
  <r>
    <x v="6"/>
    <s v="ZZO0ZCZ13-Q000521163"/>
    <s v="ZZO0ZCZ13-Q00"/>
    <s v="4053858660441"/>
    <s v="One Size"/>
    <s v="Accessories"/>
    <s v="Women"/>
    <s v="Watches"/>
    <s v="Analogue"/>
    <s v="Analogue"/>
    <s v="NOS"/>
    <s v="black"/>
    <s v="SMART"/>
    <n v="149"/>
    <n v="1"/>
    <n v="149"/>
  </r>
  <r>
    <x v="7"/>
    <s v="DI152M006-O110ONE000"/>
    <s v="DI152M006-O11"/>
    <s v="4053858696358"/>
    <s v="One Size"/>
    <s v="Accessories"/>
    <s v="Men"/>
    <s v="Watches"/>
    <s v="Chronograph"/>
    <s v="Chronograph"/>
    <s v="NOS"/>
    <s v="dark brown"/>
    <s v="DEADEYE"/>
    <n v="199.95"/>
    <n v="1"/>
    <n v="199.95"/>
  </r>
  <r>
    <x v="2"/>
    <s v="1MI51M02S-F110ONE000"/>
    <s v="1MI51M02S-F11"/>
    <s v="4053858934368"/>
    <s v="One Size"/>
    <s v="Accessories"/>
    <s v="Women"/>
    <s v="Watches"/>
    <s v="Analogue"/>
    <s v="Analogue"/>
    <s v="NOS"/>
    <s v="gold-coloured"/>
    <s v="JARYN"/>
    <n v="279.95"/>
    <n v="1"/>
    <n v="279.95"/>
  </r>
  <r>
    <x v="8"/>
    <s v="SKA51M00I-F110ONE000"/>
    <s v="SKA51M00I-F11"/>
    <s v="4064092039870"/>
    <s v="One Size"/>
    <s v="Accessories"/>
    <s v="Women"/>
    <s v="Watches"/>
    <s v="Smartwatch"/>
    <s v="Smartwatch"/>
    <s v="NOS"/>
    <s v="rose gold-coloured"/>
    <s v="HYBRID HR 38"/>
    <n v="199.95"/>
    <n v="1"/>
    <n v="199.95"/>
  </r>
  <r>
    <x v="6"/>
    <s v="ARC51M032-M110ONE000"/>
    <s v="ARC51M032-M11"/>
    <s v="4064092053654"/>
    <s v="One Size"/>
    <s v="Accessories"/>
    <s v="Women"/>
    <s v="Watches"/>
    <s v="Analogue"/>
    <s v="Analogue"/>
    <s v="NOS"/>
    <s v="green"/>
    <s v="AX4404"/>
    <n v="119.95"/>
    <n v="1"/>
    <n v="119.95"/>
  </r>
  <r>
    <x v="6"/>
    <s v="ARC51M035-Q110ONE000"/>
    <s v="ARC51M035-Q11"/>
    <s v="4064092064971"/>
    <s v="One Size"/>
    <s v="Accessories"/>
    <s v="Women"/>
    <s v="Watches"/>
    <s v="Analogue"/>
    <s v="Analogue"/>
    <s v="NOS"/>
    <s v="black"/>
    <s v="LOLA"/>
    <n v="179.95"/>
    <n v="1"/>
    <n v="179.95"/>
  </r>
  <r>
    <x v="6"/>
    <s v="ARC51M03O-M110ONE000"/>
    <s v="ARC51M03O-M11"/>
    <s v="4064092111545"/>
    <s v="One Size"/>
    <s v="Accessories"/>
    <s v="Women"/>
    <s v="Watches"/>
    <s v="Analogue"/>
    <s v="Analogue"/>
    <s v="NOS"/>
    <s v="green"/>
    <s v="EMPORIO ARMANI QUARTZ/3 HAND Watches"/>
    <n v="189.95"/>
    <n v="1"/>
    <n v="189.95"/>
  </r>
  <r>
    <x v="4"/>
    <s v="EA851M04Y-F110ONE000"/>
    <s v="EA851M04Y-F11"/>
    <s v="4064092112238"/>
    <s v="One Size"/>
    <s v="Accessories"/>
    <s v="Women"/>
    <s v="Watches"/>
    <s v="Analogue"/>
    <s v="Analogue"/>
    <s v="NOS"/>
    <s v="rose gold-coloured"/>
    <s v="Emporio Armani Multifunction Rose Gold-Tone Stainless Steel Watch"/>
    <n v="419.95"/>
    <n v="1"/>
    <n v="419.95"/>
  </r>
  <r>
    <x v="9"/>
    <s v="ZZO1HSE11-F000ONE000"/>
    <s v="ZZO1HSE11-F00"/>
    <s v="4251158718637"/>
    <s v="One Size"/>
    <s v="Accessories"/>
    <s v="Women"/>
    <s v="Watches"/>
    <s v="Analogue"/>
    <s v="Analogue"/>
    <s v="NOS"/>
    <s v="rose gold-coloured"/>
    <s v="Uhr Sailor Roségold Weiß 36mm"/>
    <n v="139"/>
    <n v="15"/>
    <n v="2085"/>
  </r>
  <r>
    <x v="9"/>
    <s v="ZZO1HSE14-F000ONE000"/>
    <s v="ZZO1HSE14-F00"/>
    <s v="4251158726625"/>
    <s v="One Size"/>
    <s v="Accessories"/>
    <s v="Women"/>
    <s v="Watches"/>
    <s v="Analogue"/>
    <s v="Analogue"/>
    <s v="NOS"/>
    <s v="taupe"/>
    <s v="Uhr Sailor Roségold Weiß 36mm"/>
    <n v="139"/>
    <n v="15"/>
    <n v="2085"/>
  </r>
  <r>
    <x v="10"/>
    <s v="ZZL6T5027-Q00011107D"/>
    <s v="ZZL6T5027-Q00"/>
    <s v="4971850885979"/>
    <s v="One Size"/>
    <s v="Accessories"/>
    <s v="Unisex"/>
    <s v="Watches"/>
    <s v="Watches"/>
    <s v="Watches"/>
    <s v="NOS"/>
    <s v="black"/>
    <s v="Digitaluhr"/>
    <n v="20"/>
    <n v="1"/>
    <n v="20"/>
  </r>
  <r>
    <x v="11"/>
    <s v="ZZO133WBM-C000541247"/>
    <s v="ZZO133WBM-C00"/>
    <s v="5057542903332"/>
    <s v="One Size"/>
    <s v="Accessories"/>
    <s v="Men"/>
    <s v="Watches"/>
    <s v="Analogue"/>
    <s v="Analogue"/>
    <s v="NOS"/>
    <s v="grey"/>
    <s v="Leather strap watch"/>
    <n v="200"/>
    <n v="1"/>
    <n v="200"/>
  </r>
  <r>
    <x v="12"/>
    <s v="ZZO115Y28-D00053C011"/>
    <s v="ZZO115Y28-D00"/>
    <s v="7315030019025"/>
    <s v="One Size"/>
    <s v="Accessories"/>
    <s v="Women"/>
    <s v="Watches"/>
    <s v="Watches Sets"/>
    <s v="Watches Sets"/>
    <s v="NOS"/>
    <s v="silver-coloured"/>
    <s v="DW00100180 SHEFFIELD + DW00400008 BRACELET"/>
    <n v="218"/>
    <n v="4"/>
    <n v="872"/>
  </r>
  <r>
    <x v="12"/>
    <s v="ZZO115Y35-D00053C018"/>
    <s v="ZZO115Y35-D00"/>
    <s v="7315030019094"/>
    <s v="One Size"/>
    <s v="Accessories"/>
    <s v="Women"/>
    <s v="Watches"/>
    <s v="Watches Sets"/>
    <s v="Watches Sets"/>
    <s v="NOS"/>
    <s v="silver-coloured"/>
    <s v="DW00100177 BRISTOL + DW00400008 BRACELET"/>
    <n v="218"/>
    <n v="5"/>
    <n v="1090"/>
  </r>
  <r>
    <x v="12"/>
    <s v="ZZO115W05-Q0004F1C3D"/>
    <s v="ZZO115W05-Q00"/>
    <s v="7350068245374"/>
    <s v="One Size"/>
    <s v="Accessories"/>
    <s v="Unisex"/>
    <s v="Watches"/>
    <s v="Analogue"/>
    <s v="Analogue"/>
    <s v="NOS"/>
    <s v="brown"/>
    <s v="Durham"/>
    <n v="149"/>
    <n v="5"/>
    <n v="745"/>
  </r>
  <r>
    <x v="12"/>
    <s v="ZZO14HN14-Q000ONE000"/>
    <s v="ZZO14HN14-Q00"/>
    <s v="7350068251993"/>
    <s v="One Size"/>
    <s v="Accessories"/>
    <s v="Women"/>
    <s v="Watches"/>
    <s v="Analogue"/>
    <s v="Analogue"/>
    <s v="NOS"/>
    <s v="black"/>
    <s v="0"/>
    <n v="149"/>
    <n v="1"/>
    <n v="149"/>
  </r>
  <r>
    <x v="12"/>
    <s v="ZZO14HN17-Q000ONE000"/>
    <s v="ZZO14HN17-Q00"/>
    <s v="7350068252174"/>
    <s v="One Size"/>
    <s v="Accessories"/>
    <s v="Women"/>
    <s v="Watches"/>
    <s v="Analogue"/>
    <s v="Analogue"/>
    <s v="NOS"/>
    <s v="black"/>
    <s v="0"/>
    <n v="149"/>
    <n v="1"/>
    <n v="149"/>
  </r>
  <r>
    <x v="12"/>
    <s v="ZZO14HN36-Q000ONE000"/>
    <s v="ZZO14HN36-Q00"/>
    <s v="7350068252648"/>
    <s v="One Size"/>
    <s v="Accessories"/>
    <s v="Men"/>
    <s v="Watches"/>
    <s v="Analogue"/>
    <s v="Analogue"/>
    <s v="NOS"/>
    <s v="black"/>
    <s v="0"/>
    <n v="159"/>
    <n v="1"/>
    <n v="159"/>
  </r>
  <r>
    <x v="13"/>
    <s v="ZZLCR9114-Q00023AF05"/>
    <s v="ZZLCR9114-Q00"/>
    <s v="7612657082488"/>
    <s v="One Size"/>
    <s v="Accessories"/>
    <s v="Men"/>
    <s v="Watches"/>
    <s v="Analogue"/>
    <s v="Analogue"/>
    <s v="NOS"/>
    <s v="black"/>
    <s v="SPHERE"/>
    <n v="149"/>
    <n v="2"/>
    <n v="298"/>
  </r>
  <r>
    <x v="13"/>
    <s v="ZZO1B4931-D000ONE000"/>
    <s v="ZZO1B4931-D00"/>
    <s v="7612657094535"/>
    <s v="One Size"/>
    <s v="Accessories"/>
    <s v="Women"/>
    <s v="Watches"/>
    <s v="Analogue"/>
    <s v="Analogue"/>
    <s v="NOS"/>
    <s v="silver-coloured"/>
    <s v="PURE"/>
    <n v="119"/>
    <n v="1"/>
    <n v="119"/>
  </r>
  <r>
    <x v="14"/>
    <s v="TO152E03N-Q110ONE000"/>
    <s v="TO152E03N-Q11"/>
    <s v="7613272161879"/>
    <s v="One Size"/>
    <s v="Accessories"/>
    <s v="Men"/>
    <s v="Watches"/>
    <s v="Analogue"/>
    <s v="Analogue"/>
    <s v="NOS"/>
    <s v="silver-coloured"/>
    <s v="Luke Multi"/>
    <n v="199.95"/>
    <n v="1"/>
    <n v="199.95"/>
  </r>
  <r>
    <x v="15"/>
    <s v="ZZLT02008-Q000449224"/>
    <s v="ZZLT02008-Q00"/>
    <s v="7613272168458"/>
    <s v="One Size"/>
    <s v="Accessories"/>
    <s v="Men"/>
    <s v="Watches"/>
    <s v="Analogue"/>
    <s v="Analogue"/>
    <s v="NOS"/>
    <s v="black"/>
    <s v="LACOSTE.12.12 - 3H BLACK TR90 CASE WITH BLACK RUBBER ST"/>
    <n v="139"/>
    <n v="1"/>
    <n v="139"/>
  </r>
  <r>
    <x v="14"/>
    <s v="ZZO0W4803-K000494092"/>
    <s v="ZZO0W4803-K00"/>
    <s v="7613272273695"/>
    <s v="One Size"/>
    <s v="Accessories"/>
    <s v="Women"/>
    <s v="Watches"/>
    <s v="Analogue"/>
    <s v="Analogue"/>
    <s v="NOS"/>
    <s v="dark blue"/>
    <s v="PIPPA"/>
    <n v="149"/>
    <n v="1"/>
    <n v="149"/>
  </r>
  <r>
    <x v="14"/>
    <s v="ZZO0U7201-A00047192F"/>
    <s v="ZZO0U7201-A00"/>
    <s v="7613272293310"/>
    <s v="One Size"/>
    <s v="Accessories"/>
    <s v="Women"/>
    <s v="Watches"/>
    <s v="Analogue"/>
    <s v="Analogue"/>
    <s v="NOS"/>
    <s v="white"/>
    <s v="AVERY"/>
    <n v="189"/>
    <n v="3"/>
    <n v="567"/>
  </r>
  <r>
    <x v="14"/>
    <s v="ZZO18G803-F000ONE000"/>
    <s v="ZZO18G803-F00"/>
    <s v="7613272300636"/>
    <s v="One Size"/>
    <s v="Accessories"/>
    <s v="Women"/>
    <s v="Watches"/>
    <s v="Analogue"/>
    <s v="Analogue"/>
    <s v="NOS"/>
    <s v="rose gold-coloured"/>
    <s v="AVERY"/>
    <n v="189"/>
    <n v="2"/>
    <n v="378"/>
  </r>
  <r>
    <x v="14"/>
    <s v="TO151M041-D110ONE000"/>
    <s v="TO151M041-D11"/>
    <s v="7613272324724"/>
    <s v="One Size"/>
    <s v="Accessories"/>
    <s v="Women"/>
    <s v="Watches"/>
    <s v="Analogue"/>
    <s v="Analogue"/>
    <s v="NOS"/>
    <s v="silver-coloured"/>
    <s v="JENNA"/>
    <n v="169.95"/>
    <n v="1"/>
    <n v="169.95"/>
  </r>
  <r>
    <x v="14"/>
    <s v="TO151M050-F110ONE000"/>
    <s v="TO151M050-F11"/>
    <s v="7613272357920"/>
    <s v="One Size"/>
    <s v="Accessories"/>
    <s v="Women"/>
    <s v="Watches"/>
    <s v="Analogue"/>
    <s v="Analogue"/>
    <s v="NOS"/>
    <s v="rose gold-coloured"/>
    <s v="CASUAL"/>
    <n v="139.94999999999999"/>
    <n v="1"/>
    <n v="139.94999999999999"/>
  </r>
  <r>
    <x v="14"/>
    <s v="ZZO18G812-F000ONE000"/>
    <s v="ZZO18G812-F00"/>
    <s v="7613272367042"/>
    <s v="One Size"/>
    <s v="Accessories"/>
    <s v="Men"/>
    <s v="Watches"/>
    <s v="Analogue"/>
    <s v="Analogue"/>
    <s v="NOS"/>
    <s v="rose gold-coloured"/>
    <s v="SHAWN"/>
    <n v="169"/>
    <n v="3"/>
    <n v="507"/>
  </r>
  <r>
    <x v="16"/>
    <s v="ZZO1WCH07-K000ONE000"/>
    <s v="ZZO1WCH07-K00"/>
    <s v="7613272374422"/>
    <s v="One Size"/>
    <s v="Accessories"/>
    <s v="Women"/>
    <s v="Watches"/>
    <s v="Analogue"/>
    <s v="Analogue"/>
    <s v="NOS"/>
    <s v="blue"/>
    <s v="CELESTIAL"/>
    <n v="169"/>
    <n v="4"/>
    <n v="676"/>
  </r>
  <r>
    <x v="16"/>
    <s v="ZZO1WCH10-F000ONE000"/>
    <s v="ZZO1WCH10-F00"/>
    <s v="7613272374439"/>
    <s v="One Size"/>
    <s v="Accessories"/>
    <s v="Women"/>
    <s v="Watches"/>
    <s v="Analogue"/>
    <s v="Analogue"/>
    <s v="NOS"/>
    <s v="gold-coloured"/>
    <s v="PEARLY QUEEN"/>
    <n v="199"/>
    <n v="10"/>
    <n v="1990"/>
  </r>
  <r>
    <x v="16"/>
    <s v="ZZO1WCH15-C000ONE000"/>
    <s v="ZZO1WCH15-C00"/>
    <s v="7613272376419"/>
    <s v="One Size"/>
    <s v="Accessories"/>
    <s v="Unisex"/>
    <s v="Watches"/>
    <s v="Analogue"/>
    <s v="Analogue"/>
    <s v="NOS"/>
    <s v="grey"/>
    <s v="THE SHOREDITCH COLLECTION"/>
    <n v="120"/>
    <n v="6"/>
    <n v="720"/>
  </r>
  <r>
    <x v="16"/>
    <s v="ZZO1WCH03-F000ONE000"/>
    <s v="ZZO1WCH03-F00"/>
    <s v="7613272387279"/>
    <s v="One Size"/>
    <s v="Accessories"/>
    <s v="Women"/>
    <s v="Watches"/>
    <s v="Analogue"/>
    <s v="Analogue"/>
    <s v="NOS"/>
    <s v="rose gold-coloured"/>
    <s v="QUEEN BEE"/>
    <n v="129"/>
    <n v="6"/>
    <n v="774"/>
  </r>
  <r>
    <x v="14"/>
    <s v="ZZO1D7W16-D000ONE000"/>
    <s v="ZZO1D7W16-D00"/>
    <s v="7613272415323"/>
    <s v="One Size"/>
    <s v="Accessories"/>
    <s v="Women"/>
    <s v="Watches"/>
    <s v="Analogue"/>
    <s v="Analogue"/>
    <s v="NOS"/>
    <s v="silver-coloured"/>
    <s v="PIPPA"/>
    <n v="129"/>
    <n v="6"/>
    <n v="774"/>
  </r>
  <r>
    <x v="17"/>
    <s v="ZZO1HRU12-Q000ONE000"/>
    <s v="ZZO1HRU12-Q00"/>
    <s v="7613272452724"/>
    <s v="One Size"/>
    <s v="Accessories"/>
    <s v="Women"/>
    <s v="Watches"/>
    <s v="Analogue"/>
    <s v="Analogue"/>
    <s v="NOS"/>
    <s v="black"/>
    <s v="Not assigned"/>
    <n v="355.57199999999995"/>
    <n v="1"/>
    <n v="355.57199999999995"/>
  </r>
  <r>
    <x v="18"/>
    <s v="VE051M002-A110ONE000"/>
    <s v="VE051M002-A11"/>
    <s v="7630030524349"/>
    <s v="One Size"/>
    <s v="Accessories"/>
    <s v="Women"/>
    <s v="Watches"/>
    <s v="Analogue"/>
    <s v="Analogue"/>
    <s v="NOS"/>
    <s v="white"/>
    <s v="V VERSUS CRYSTAL"/>
    <n v="194.95"/>
    <n v="1"/>
    <n v="194.95"/>
  </r>
  <r>
    <x v="18"/>
    <s v="VE051M00T-F110ONE000"/>
    <s v="VE051M00T-F11"/>
    <s v="7630030532146"/>
    <s v="One Size"/>
    <s v="Accessories"/>
    <s v="Women"/>
    <s v="Watches"/>
    <s v="Analogue"/>
    <s v="Analogue"/>
    <s v="NOS"/>
    <s v="gold-coloured"/>
    <s v="VERSUS/VERSUS MOUNT PLEASANT/women/Light Blue"/>
    <n v="209.95"/>
    <n v="1"/>
    <n v="209.95"/>
  </r>
  <r>
    <x v="18"/>
    <s v="ZZO0XVU10-A0004DA723"/>
    <s v="ZZO0XVU10-A00"/>
    <s v="7630030543524"/>
    <s v="One Size"/>
    <s v="Accessories"/>
    <s v="Women"/>
    <s v="Watches"/>
    <s v="Analogue"/>
    <s v="Analogue"/>
    <s v="NOS"/>
    <s v="white"/>
    <s v="VERSUS RÉPUBLIQUE"/>
    <n v="190"/>
    <n v="30"/>
    <n v="5700"/>
  </r>
  <r>
    <x v="18"/>
    <s v="ZZO10NR05-K00055D873"/>
    <s v="ZZO10NR05-K00"/>
    <s v="7630030543531"/>
    <s v="One Size"/>
    <s v="Accessories"/>
    <s v="Women"/>
    <s v="Watches"/>
    <s v="Analogue"/>
    <s v="Analogue"/>
    <s v="NOS"/>
    <s v="blue"/>
    <s v="VERSUS RÉPUBLIQUE"/>
    <n v="190"/>
    <n v="30"/>
    <n v="5700"/>
  </r>
  <r>
    <x v="18"/>
    <s v="ZZO10NR10-Q00055D878"/>
    <s v="ZZO10NR10-Q00"/>
    <s v="7630030550171"/>
    <s v="One Size"/>
    <s v="Accessories"/>
    <s v="Women"/>
    <s v="Watches"/>
    <s v="Analogue"/>
    <s v="Analogue"/>
    <s v="NOS"/>
    <s v="black"/>
    <s v="VERSUS MARION"/>
    <n v="150"/>
    <n v="1"/>
    <n v="150"/>
  </r>
  <r>
    <x v="18"/>
    <s v="ZZO10NR15-G00055D87D"/>
    <s v="ZZO10NR15-G00"/>
    <s v="7630030550256"/>
    <s v="One Size"/>
    <s v="Accessories"/>
    <s v="Women"/>
    <s v="Watches"/>
    <s v="Analogue"/>
    <s v="Analogue"/>
    <s v="NOS"/>
    <s v="bordeaux"/>
    <s v="VERSUS MARION"/>
    <n v="200"/>
    <n v="30"/>
    <n v="6000"/>
  </r>
  <r>
    <x v="18"/>
    <s v="ZZO10NR24-K00055D886"/>
    <s v="ZZO10NR24-K00"/>
    <s v="7630030551291"/>
    <s v="One Size"/>
    <s v="Accessories"/>
    <s v="Women"/>
    <s v="Watches"/>
    <s v="Analogue"/>
    <s v="Analogue"/>
    <s v="NOS"/>
    <s v="blue"/>
    <s v="VERSUS PIGALLE"/>
    <n v="200"/>
    <n v="30"/>
    <n v="6000"/>
  </r>
  <r>
    <x v="18"/>
    <s v="VE054M00R-G110ONE000"/>
    <s v="VE054M00R-G11"/>
    <s v="7630030586064"/>
    <s v="One Size"/>
    <s v="Accessories"/>
    <s v="Unisex"/>
    <s v="Watches"/>
    <s v="Analogue"/>
    <s v="Analogue"/>
    <s v="NOS"/>
    <s v="red"/>
    <s v="VERSUS REVO"/>
    <n v="159.94999999999999"/>
    <n v="1"/>
    <n v="159.94999999999999"/>
  </r>
  <r>
    <x v="19"/>
    <s v="FU151M01H-F110ONE000"/>
    <s v="FU151M01H-F11"/>
    <s v="8050597012629"/>
    <s v="One Size"/>
    <s v="Accessories"/>
    <s v="Women"/>
    <s v="Watches"/>
    <s v="Analogue"/>
    <s v="Analogue"/>
    <s v="NOS"/>
    <s v="gold-coloured"/>
    <s v="FURLA SMALL LOGO"/>
    <n v="229.95"/>
    <n v="1"/>
    <n v="229.95"/>
  </r>
  <r>
    <x v="20"/>
    <s v="ZZO19KN94-A000ONE000"/>
    <s v="ZZO19KN94-A00"/>
    <s v="8057960889406"/>
    <s v="One Size"/>
    <s v="Accessories"/>
    <s v="Unisex"/>
    <s v="Watches"/>
    <s v="Analogue"/>
    <s v="Analogue"/>
    <s v="NOS"/>
    <s v="white"/>
    <s v="UNISEX WATCH"/>
    <n v="165"/>
    <n v="1"/>
    <n v="16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Kenneth Cole"/>
    <s v="ZZO1PJZAF-K000ONE000"/>
    <s v="ZZO1PJZAF-K00"/>
    <s v="0020571475854"/>
    <s v="One Size"/>
    <s v="Accessories"/>
    <s v="Women"/>
    <s v="Watches"/>
    <s v="Analogue"/>
    <x v="0"/>
    <s v="NOS"/>
    <s v="blue"/>
    <s v="AUTOMATIC"/>
    <n v="189"/>
    <n v="1"/>
    <n v="189"/>
  </r>
  <r>
    <s v="Guess"/>
    <s v="GU151M0BW-D110ONE000"/>
    <s v="GU151M0BW-D11"/>
    <s v="0091661520266"/>
    <s v="One Size"/>
    <s v="Accessories"/>
    <s v="Women"/>
    <s v="Watches"/>
    <s v="Analogue"/>
    <x v="0"/>
    <s v="NOS"/>
    <s v="silver-coloured"/>
    <s v="NOVA - GENUINE DIAMOND"/>
    <n v="149.94999999999999"/>
    <n v="1"/>
    <n v="149.94999999999999"/>
  </r>
  <r>
    <s v="Michael Kors"/>
    <s v="1MI51M05X-F110ONE000"/>
    <s v="1MI51M05X-F11"/>
    <s v="4013496284140"/>
    <s v="One Size"/>
    <s v="Accessories"/>
    <s v="Women"/>
    <s v="Watches"/>
    <s v="Analogue"/>
    <x v="0"/>
    <s v="NOS"/>
    <s v="rose gold-coloured"/>
    <s v="PORTIA"/>
    <n v="299.95"/>
    <n v="1"/>
    <n v="299.95"/>
  </r>
  <r>
    <s v="Michael Kors"/>
    <s v="1MI51M06S-F110ONE000"/>
    <s v="1MI51M06S-F11"/>
    <s v="4013496509571"/>
    <s v="One Size"/>
    <s v="Accessories"/>
    <s v="Women"/>
    <s v="Watches"/>
    <s v="Analogue"/>
    <x v="0"/>
    <s v="NOS"/>
    <s v="gold-coloured"/>
    <s v="WHITNEY"/>
    <n v="279.95"/>
    <n v="1"/>
    <n v="279.95"/>
  </r>
  <r>
    <s v="Michael Kors"/>
    <s v="1MI51M09O-Q110ONE000"/>
    <s v="1MI51M09O-Q11"/>
    <s v="4013496600315"/>
    <s v="One Size"/>
    <s v="Accessories"/>
    <s v="Women"/>
    <s v="Watches"/>
    <s v="Analogue"/>
    <x v="0"/>
    <s v="NOS"/>
    <s v="black"/>
    <s v="MK7110"/>
    <n v="279.95"/>
    <n v="1"/>
    <n v="279.95"/>
  </r>
  <r>
    <s v="DKNY"/>
    <s v="ZZO1K1201-D000ONE000"/>
    <s v="ZZO1K1201-D00"/>
    <s v="4013496917154"/>
    <s v="One Size"/>
    <s v="Accessories"/>
    <s v="Women"/>
    <s v="Watches"/>
    <s v="Analogue"/>
    <x v="0"/>
    <s v="NOS"/>
    <s v="silver-coloured"/>
    <s v="CROSSTOWN"/>
    <n v="149"/>
    <n v="1"/>
    <n v="149"/>
  </r>
  <r>
    <s v="DKNY"/>
    <s v="ZZO19BW01-F000ONE000"/>
    <s v="ZZO19BW01-F00"/>
    <s v="4013496917215"/>
    <s v="One Size"/>
    <s v="Accessories"/>
    <s v="Women"/>
    <s v="Watches"/>
    <s v="Analogue"/>
    <x v="0"/>
    <s v="NOS"/>
    <s v="rose gold-coloured"/>
    <s v="CROSSTOWN"/>
    <n v="169"/>
    <n v="30"/>
    <n v="5070"/>
  </r>
  <r>
    <s v="DKNY"/>
    <s v="DK151M052-F110ONE000"/>
    <s v="DK151M052-F11"/>
    <s v="4048803224519"/>
    <s v="One Size"/>
    <s v="Accessories"/>
    <s v="Women"/>
    <s v="Watches"/>
    <s v="Analogue"/>
    <x v="0"/>
    <s v="NOS"/>
    <s v="rose gold-coloured"/>
    <s v="ROUND UPTOWN"/>
    <n v="149.94999999999999"/>
    <n v="1"/>
    <n v="149.94999999999999"/>
  </r>
  <r>
    <s v="Emporio Armani"/>
    <s v="EA852M01U-D110ONE000"/>
    <s v="EA852M01U-D11"/>
    <s v="4051432327872"/>
    <s v="One Size"/>
    <s v="Accessories"/>
    <s v="Men"/>
    <s v="Watches"/>
    <s v="Chronograph"/>
    <x v="1"/>
    <s v="NOS"/>
    <s v="silver-coloured"/>
    <s v="_"/>
    <n v="299.95"/>
    <n v="1"/>
    <n v="299.95"/>
  </r>
  <r>
    <s v="Michael Kors"/>
    <s v="1MI51E063-F110ONE000"/>
    <s v="1MI51E063-F11"/>
    <s v="4051432965920"/>
    <s v="One Size"/>
    <s v="Accessories"/>
    <s v="Women"/>
    <s v="Watches"/>
    <s v="Analogue"/>
    <x v="0"/>
    <s v="NOS"/>
    <s v="rose gold-coloured"/>
    <s v="RD ROSE WHT BRC"/>
    <n v="329.95"/>
    <n v="1"/>
    <n v="329.95"/>
  </r>
  <r>
    <s v="Fossil Smartwatches"/>
    <s v="FOA52M018-Q110ONE000"/>
    <s v="FOA52M018-Q11"/>
    <s v="4053858390447"/>
    <s v="One Size"/>
    <s v="Accessories"/>
    <s v="Men"/>
    <s v="Watches"/>
    <s v="Smartwatch"/>
    <x v="2"/>
    <s v="NOS"/>
    <s v="black"/>
    <s v="GARRETT HR SMARTWATCH"/>
    <n v="299.95"/>
    <n v="1"/>
    <n v="299.95"/>
  </r>
  <r>
    <s v="Emporio Armani"/>
    <s v="EA851M00B-F110ONE000"/>
    <s v="EA851M00B-F11"/>
    <s v="4053858628397"/>
    <s v="One Size"/>
    <s v="Accessories"/>
    <s v="Women"/>
    <s v="Watches"/>
    <s v="Analogue"/>
    <x v="0"/>
    <s v="NOS"/>
    <s v="rose gold-coloured"/>
    <s v="GIANNI T-BAR"/>
    <n v="369.95"/>
    <n v="1"/>
    <n v="369.95"/>
  </r>
  <r>
    <s v="Armani Exchange"/>
    <s v="ZZO0ZCZ13-Q000521163"/>
    <s v="ZZO0ZCZ13-Q00"/>
    <s v="4053858660441"/>
    <s v="One Size"/>
    <s v="Accessories"/>
    <s v="Women"/>
    <s v="Watches"/>
    <s v="Analogue"/>
    <x v="0"/>
    <s v="NOS"/>
    <s v="black"/>
    <s v="SMART"/>
    <n v="149"/>
    <n v="1"/>
    <n v="149"/>
  </r>
  <r>
    <s v="Diesel"/>
    <s v="DI152M006-O110ONE000"/>
    <s v="DI152M006-O11"/>
    <s v="4053858696358"/>
    <s v="One Size"/>
    <s v="Accessories"/>
    <s v="Men"/>
    <s v="Watches"/>
    <s v="Chronograph"/>
    <x v="1"/>
    <s v="NOS"/>
    <s v="dark brown"/>
    <s v="DEADEYE"/>
    <n v="199.95"/>
    <n v="1"/>
    <n v="199.95"/>
  </r>
  <r>
    <s v="Michael Kors"/>
    <s v="1MI51M02S-F110ONE000"/>
    <s v="1MI51M02S-F11"/>
    <s v="4053858934368"/>
    <s v="One Size"/>
    <s v="Accessories"/>
    <s v="Women"/>
    <s v="Watches"/>
    <s v="Analogue"/>
    <x v="0"/>
    <s v="NOS"/>
    <s v="gold-coloured"/>
    <s v="JARYN"/>
    <n v="279.95"/>
    <n v="1"/>
    <n v="279.95"/>
  </r>
  <r>
    <s v="Skagen Connected"/>
    <s v="SKA51M00I-F110ONE000"/>
    <s v="SKA51M00I-F11"/>
    <s v="4064092039870"/>
    <s v="One Size"/>
    <s v="Accessories"/>
    <s v="Women"/>
    <s v="Watches"/>
    <s v="Smartwatch"/>
    <x v="2"/>
    <s v="NOS"/>
    <s v="rose gold-coloured"/>
    <s v="HYBRID HR 38"/>
    <n v="199.95"/>
    <n v="1"/>
    <n v="199.95"/>
  </r>
  <r>
    <s v="Armani Exchange"/>
    <s v="ARC51M032-M110ONE000"/>
    <s v="ARC51M032-M11"/>
    <s v="4064092053654"/>
    <s v="One Size"/>
    <s v="Accessories"/>
    <s v="Women"/>
    <s v="Watches"/>
    <s v="Analogue"/>
    <x v="0"/>
    <s v="NOS"/>
    <s v="green"/>
    <s v="AX4404"/>
    <n v="119.95"/>
    <n v="1"/>
    <n v="119.95"/>
  </r>
  <r>
    <s v="Armani Exchange"/>
    <s v="ARC51M035-Q110ONE000"/>
    <s v="ARC51M035-Q11"/>
    <s v="4064092064971"/>
    <s v="One Size"/>
    <s v="Accessories"/>
    <s v="Women"/>
    <s v="Watches"/>
    <s v="Analogue"/>
    <x v="0"/>
    <s v="NOS"/>
    <s v="black"/>
    <s v="LOLA"/>
    <n v="179.95"/>
    <n v="1"/>
    <n v="179.95"/>
  </r>
  <r>
    <s v="Armani Exchange"/>
    <s v="ARC51M03O-M110ONE000"/>
    <s v="ARC51M03O-M11"/>
    <s v="4064092111545"/>
    <s v="One Size"/>
    <s v="Accessories"/>
    <s v="Women"/>
    <s v="Watches"/>
    <s v="Analogue"/>
    <x v="0"/>
    <s v="NOS"/>
    <s v="green"/>
    <s v="EMPORIO ARMANI QUARTZ/3 HAND Watches"/>
    <n v="189.95"/>
    <n v="1"/>
    <n v="189.95"/>
  </r>
  <r>
    <s v="Emporio Armani"/>
    <s v="EA851M04Y-F110ONE000"/>
    <s v="EA851M04Y-F11"/>
    <s v="4064092112238"/>
    <s v="One Size"/>
    <s v="Accessories"/>
    <s v="Women"/>
    <s v="Watches"/>
    <s v="Analogue"/>
    <x v="0"/>
    <s v="NOS"/>
    <s v="rose gold-coloured"/>
    <s v="Emporio Armani Multifunction Rose Gold-Tone Stainless Steel Watch"/>
    <n v="419.95"/>
    <n v="1"/>
    <n v="419.95"/>
  </r>
  <r>
    <s v="PAUL HEWITT"/>
    <s v="ZZO1HSE11-F000ONE000"/>
    <s v="ZZO1HSE11-F00"/>
    <s v="4251158718637"/>
    <s v="One Size"/>
    <s v="Accessories"/>
    <s v="Women"/>
    <s v="Watches"/>
    <s v="Analogue"/>
    <x v="0"/>
    <s v="NOS"/>
    <s v="rose gold-coloured"/>
    <s v="Uhr Sailor Roségold Weiß 36mm"/>
    <n v="139"/>
    <n v="15"/>
    <n v="2085"/>
  </r>
  <r>
    <s v="PAUL HEWITT"/>
    <s v="ZZO1HSE14-F000ONE000"/>
    <s v="ZZO1HSE14-F00"/>
    <s v="4251158726625"/>
    <s v="One Size"/>
    <s v="Accessories"/>
    <s v="Women"/>
    <s v="Watches"/>
    <s v="Analogue"/>
    <x v="0"/>
    <s v="NOS"/>
    <s v="taupe"/>
    <s v="Uhr Sailor Roségold Weiß 36mm"/>
    <n v="139"/>
    <n v="15"/>
    <n v="2085"/>
  </r>
  <r>
    <s v="Casio"/>
    <s v="ZZL6T5027-Q00011107D"/>
    <s v="ZZL6T5027-Q00"/>
    <s v="4971850885979"/>
    <s v="One Size"/>
    <s v="Accessories"/>
    <s v="Unisex"/>
    <s v="Watches"/>
    <s v="Watches"/>
    <x v="3"/>
    <s v="NOS"/>
    <s v="black"/>
    <s v="Digitaluhr"/>
    <n v="20"/>
    <n v="1"/>
    <n v="20"/>
  </r>
  <r>
    <s v="Ted Baker"/>
    <s v="ZZO133WBM-C000541247"/>
    <s v="ZZO133WBM-C00"/>
    <s v="5057542903332"/>
    <s v="One Size"/>
    <s v="Accessories"/>
    <s v="Men"/>
    <s v="Watches"/>
    <s v="Analogue"/>
    <x v="0"/>
    <s v="NOS"/>
    <s v="grey"/>
    <s v="Leather strap watch"/>
    <n v="200"/>
    <n v="1"/>
    <n v="200"/>
  </r>
  <r>
    <s v="Daniel Wellington"/>
    <s v="ZZO115Y28-D00053C011"/>
    <s v="ZZO115Y28-D00"/>
    <s v="7315030019025"/>
    <s v="One Size"/>
    <s v="Accessories"/>
    <s v="Women"/>
    <s v="Watches"/>
    <s v="Watches Sets"/>
    <x v="4"/>
    <s v="NOS"/>
    <s v="silver-coloured"/>
    <s v="DW00100180 SHEFFIELD + DW00400008 BRACELET"/>
    <n v="218"/>
    <n v="4"/>
    <n v="872"/>
  </r>
  <r>
    <s v="Daniel Wellington"/>
    <s v="ZZO115Y35-D00053C018"/>
    <s v="ZZO115Y35-D00"/>
    <s v="7315030019094"/>
    <s v="One Size"/>
    <s v="Accessories"/>
    <s v="Women"/>
    <s v="Watches"/>
    <s v="Watches Sets"/>
    <x v="4"/>
    <s v="NOS"/>
    <s v="silver-coloured"/>
    <s v="DW00100177 BRISTOL + DW00400008 BRACELET"/>
    <n v="218"/>
    <n v="5"/>
    <n v="1090"/>
  </r>
  <r>
    <s v="Daniel Wellington"/>
    <s v="ZZO115W05-Q0004F1C3D"/>
    <s v="ZZO115W05-Q00"/>
    <s v="7350068245374"/>
    <s v="One Size"/>
    <s v="Accessories"/>
    <s v="Unisex"/>
    <s v="Watches"/>
    <s v="Analogue"/>
    <x v="0"/>
    <s v="NOS"/>
    <s v="brown"/>
    <s v="Durham"/>
    <n v="149"/>
    <n v="5"/>
    <n v="745"/>
  </r>
  <r>
    <s v="Daniel Wellington"/>
    <s v="ZZO14HN14-Q000ONE000"/>
    <s v="ZZO14HN14-Q00"/>
    <s v="7350068251993"/>
    <s v="One Size"/>
    <s v="Accessories"/>
    <s v="Women"/>
    <s v="Watches"/>
    <s v="Analogue"/>
    <x v="0"/>
    <s v="NOS"/>
    <s v="black"/>
    <s v="0"/>
    <n v="149"/>
    <n v="1"/>
    <n v="149"/>
  </r>
  <r>
    <s v="Daniel Wellington"/>
    <s v="ZZO14HN17-Q000ONE000"/>
    <s v="ZZO14HN17-Q00"/>
    <s v="7350068252174"/>
    <s v="One Size"/>
    <s v="Accessories"/>
    <s v="Women"/>
    <s v="Watches"/>
    <s v="Analogue"/>
    <x v="0"/>
    <s v="NOS"/>
    <s v="black"/>
    <s v="0"/>
    <n v="149"/>
    <n v="1"/>
    <n v="149"/>
  </r>
  <r>
    <s v="Daniel Wellington"/>
    <s v="ZZO14HN36-Q000ONE000"/>
    <s v="ZZO14HN36-Q00"/>
    <s v="7350068252648"/>
    <s v="One Size"/>
    <s v="Accessories"/>
    <s v="Men"/>
    <s v="Watches"/>
    <s v="Analogue"/>
    <x v="0"/>
    <s v="NOS"/>
    <s v="black"/>
    <s v="0"/>
    <n v="159"/>
    <n v="1"/>
    <n v="159"/>
  </r>
  <r>
    <s v="Hanowa"/>
    <s v="ZZLCR9114-Q00023AF05"/>
    <s v="ZZLCR9114-Q00"/>
    <s v="7612657082488"/>
    <s v="One Size"/>
    <s v="Accessories"/>
    <s v="Men"/>
    <s v="Watches"/>
    <s v="Analogue"/>
    <x v="0"/>
    <s v="NOS"/>
    <s v="black"/>
    <s v="SPHERE"/>
    <n v="149"/>
    <n v="2"/>
    <n v="298"/>
  </r>
  <r>
    <s v="Hanowa"/>
    <s v="ZZO1B4931-D000ONE000"/>
    <s v="ZZO1B4931-D00"/>
    <s v="7612657094535"/>
    <s v="One Size"/>
    <s v="Accessories"/>
    <s v="Women"/>
    <s v="Watches"/>
    <s v="Analogue"/>
    <x v="0"/>
    <s v="NOS"/>
    <s v="silver-coloured"/>
    <s v="PURE"/>
    <n v="119"/>
    <n v="1"/>
    <n v="119"/>
  </r>
  <r>
    <s v="Tommy Hilfiger"/>
    <s v="TO152E03N-Q110ONE000"/>
    <s v="TO152E03N-Q11"/>
    <s v="7613272161879"/>
    <s v="One Size"/>
    <s v="Accessories"/>
    <s v="Men"/>
    <s v="Watches"/>
    <s v="Analogue"/>
    <x v="0"/>
    <s v="NOS"/>
    <s v="silver-coloured"/>
    <s v="Luke Multi"/>
    <n v="199.95"/>
    <n v="1"/>
    <n v="199.95"/>
  </r>
  <r>
    <s v="Lacoste"/>
    <s v="ZZLT02008-Q000449224"/>
    <s v="ZZLT02008-Q00"/>
    <s v="7613272168458"/>
    <s v="One Size"/>
    <s v="Accessories"/>
    <s v="Men"/>
    <s v="Watches"/>
    <s v="Analogue"/>
    <x v="0"/>
    <s v="NOS"/>
    <s v="black"/>
    <s v="LACOSTE.12.12 - 3H BLACK TR90 CASE WITH BLACK RUBBER ST"/>
    <n v="139"/>
    <n v="1"/>
    <n v="139"/>
  </r>
  <r>
    <s v="Tommy Hilfiger"/>
    <s v="ZZO0W4803-K000494092"/>
    <s v="ZZO0W4803-K00"/>
    <s v="7613272273695"/>
    <s v="One Size"/>
    <s v="Accessories"/>
    <s v="Women"/>
    <s v="Watches"/>
    <s v="Analogue"/>
    <x v="0"/>
    <s v="NOS"/>
    <s v="dark blue"/>
    <s v="PIPPA"/>
    <n v="149"/>
    <n v="1"/>
    <n v="149"/>
  </r>
  <r>
    <s v="Tommy Hilfiger"/>
    <s v="ZZO0U7201-A00047192F"/>
    <s v="ZZO0U7201-A00"/>
    <s v="7613272293310"/>
    <s v="One Size"/>
    <s v="Accessories"/>
    <s v="Women"/>
    <s v="Watches"/>
    <s v="Analogue"/>
    <x v="0"/>
    <s v="NOS"/>
    <s v="white"/>
    <s v="AVERY"/>
    <n v="189"/>
    <n v="3"/>
    <n v="567"/>
  </r>
  <r>
    <s v="Tommy Hilfiger"/>
    <s v="ZZO18G803-F000ONE000"/>
    <s v="ZZO18G803-F00"/>
    <s v="7613272300636"/>
    <s v="One Size"/>
    <s v="Accessories"/>
    <s v="Women"/>
    <s v="Watches"/>
    <s v="Analogue"/>
    <x v="0"/>
    <s v="NOS"/>
    <s v="rose gold-coloured"/>
    <s v="AVERY"/>
    <n v="189"/>
    <n v="2"/>
    <n v="378"/>
  </r>
  <r>
    <s v="Tommy Hilfiger"/>
    <s v="TO151M041-D110ONE000"/>
    <s v="TO151M041-D11"/>
    <s v="7613272324724"/>
    <s v="One Size"/>
    <s v="Accessories"/>
    <s v="Women"/>
    <s v="Watches"/>
    <s v="Analogue"/>
    <x v="0"/>
    <s v="NOS"/>
    <s v="silver-coloured"/>
    <s v="JENNA"/>
    <n v="169.95"/>
    <n v="1"/>
    <n v="169.95"/>
  </r>
  <r>
    <s v="Tommy Hilfiger"/>
    <s v="TO151M050-F110ONE000"/>
    <s v="TO151M050-F11"/>
    <s v="7613272357920"/>
    <s v="One Size"/>
    <s v="Accessories"/>
    <s v="Women"/>
    <s v="Watches"/>
    <s v="Analogue"/>
    <x v="0"/>
    <s v="NOS"/>
    <s v="rose gold-coloured"/>
    <s v="CASUAL"/>
    <n v="139.94999999999999"/>
    <n v="1"/>
    <n v="139.94999999999999"/>
  </r>
  <r>
    <s v="Tommy Hilfiger"/>
    <s v="ZZO18G812-F000ONE000"/>
    <s v="ZZO18G812-F00"/>
    <s v="7613272367042"/>
    <s v="One Size"/>
    <s v="Accessories"/>
    <s v="Men"/>
    <s v="Watches"/>
    <s v="Analogue"/>
    <x v="0"/>
    <s v="NOS"/>
    <s v="rose gold-coloured"/>
    <s v="SHAWN"/>
    <n v="169"/>
    <n v="3"/>
    <n v="507"/>
  </r>
  <r>
    <s v="Olivia Burton"/>
    <s v="ZZO1WCH07-K000ONE000"/>
    <s v="ZZO1WCH07-K00"/>
    <s v="7613272374422"/>
    <s v="One Size"/>
    <s v="Accessories"/>
    <s v="Women"/>
    <s v="Watches"/>
    <s v="Analogue"/>
    <x v="0"/>
    <s v="NOS"/>
    <s v="blue"/>
    <s v="CELESTIAL"/>
    <n v="169"/>
    <n v="4"/>
    <n v="676"/>
  </r>
  <r>
    <s v="Olivia Burton"/>
    <s v="ZZO1WCH10-F000ONE000"/>
    <s v="ZZO1WCH10-F00"/>
    <s v="7613272374439"/>
    <s v="One Size"/>
    <s v="Accessories"/>
    <s v="Women"/>
    <s v="Watches"/>
    <s v="Analogue"/>
    <x v="0"/>
    <s v="NOS"/>
    <s v="gold-coloured"/>
    <s v="PEARLY QUEEN"/>
    <n v="199"/>
    <n v="10"/>
    <n v="1990"/>
  </r>
  <r>
    <s v="Olivia Burton"/>
    <s v="ZZO1WCH15-C000ONE000"/>
    <s v="ZZO1WCH15-C00"/>
    <s v="7613272376419"/>
    <s v="One Size"/>
    <s v="Accessories"/>
    <s v="Unisex"/>
    <s v="Watches"/>
    <s v="Analogue"/>
    <x v="0"/>
    <s v="NOS"/>
    <s v="grey"/>
    <s v="THE SHOREDITCH COLLECTION"/>
    <n v="120"/>
    <n v="6"/>
    <n v="720"/>
  </r>
  <r>
    <s v="Olivia Burton"/>
    <s v="ZZO1WCH03-F000ONE000"/>
    <s v="ZZO1WCH03-F00"/>
    <s v="7613272387279"/>
    <s v="One Size"/>
    <s v="Accessories"/>
    <s v="Women"/>
    <s v="Watches"/>
    <s v="Analogue"/>
    <x v="0"/>
    <s v="NOS"/>
    <s v="rose gold-coloured"/>
    <s v="QUEEN BEE"/>
    <n v="129"/>
    <n v="6"/>
    <n v="774"/>
  </r>
  <r>
    <s v="Tommy Hilfiger"/>
    <s v="ZZO1D7W16-D000ONE000"/>
    <s v="ZZO1D7W16-D00"/>
    <s v="7613272415323"/>
    <s v="One Size"/>
    <s v="Accessories"/>
    <s v="Women"/>
    <s v="Watches"/>
    <s v="Analogue"/>
    <x v="0"/>
    <s v="NOS"/>
    <s v="silver-coloured"/>
    <s v="PIPPA"/>
    <n v="129"/>
    <n v="6"/>
    <n v="774"/>
  </r>
  <r>
    <s v="BOSS"/>
    <s v="ZZO1HRU12-Q000ONE000"/>
    <s v="ZZO1HRU12-Q00"/>
    <s v="7613272452724"/>
    <s v="One Size"/>
    <s v="Accessories"/>
    <s v="Women"/>
    <s v="Watches"/>
    <s v="Analogue"/>
    <x v="0"/>
    <s v="NOS"/>
    <s v="black"/>
    <s v="Not assigned"/>
    <n v="355.57199999999995"/>
    <n v="1"/>
    <n v="355.57199999999995"/>
  </r>
  <r>
    <s v="Versus Versace"/>
    <s v="VE051M002-A110ONE000"/>
    <s v="VE051M002-A11"/>
    <s v="7630030524349"/>
    <s v="One Size"/>
    <s v="Accessories"/>
    <s v="Women"/>
    <s v="Watches"/>
    <s v="Analogue"/>
    <x v="0"/>
    <s v="NOS"/>
    <s v="white"/>
    <s v="V VERSUS CRYSTAL"/>
    <n v="194.95"/>
    <n v="1"/>
    <n v="194.95"/>
  </r>
  <r>
    <s v="Versus Versace"/>
    <s v="VE051M00T-F110ONE000"/>
    <s v="VE051M00T-F11"/>
    <s v="7630030532146"/>
    <s v="One Size"/>
    <s v="Accessories"/>
    <s v="Women"/>
    <s v="Watches"/>
    <s v="Analogue"/>
    <x v="0"/>
    <s v="NOS"/>
    <s v="gold-coloured"/>
    <s v="VERSUS/VERSUS MOUNT PLEASANT/women/Light Blue"/>
    <n v="209.95"/>
    <n v="1"/>
    <n v="209.95"/>
  </r>
  <r>
    <s v="Versus Versace"/>
    <s v="ZZO0XVU10-A0004DA723"/>
    <s v="ZZO0XVU10-A00"/>
    <s v="7630030543524"/>
    <s v="One Size"/>
    <s v="Accessories"/>
    <s v="Women"/>
    <s v="Watches"/>
    <s v="Analogue"/>
    <x v="0"/>
    <s v="NOS"/>
    <s v="white"/>
    <s v="VERSUS RÉPUBLIQUE"/>
    <n v="190"/>
    <n v="30"/>
    <n v="5700"/>
  </r>
  <r>
    <s v="Versus Versace"/>
    <s v="ZZO10NR05-K00055D873"/>
    <s v="ZZO10NR05-K00"/>
    <s v="7630030543531"/>
    <s v="One Size"/>
    <s v="Accessories"/>
    <s v="Women"/>
    <s v="Watches"/>
    <s v="Analogue"/>
    <x v="0"/>
    <s v="NOS"/>
    <s v="blue"/>
    <s v="VERSUS RÉPUBLIQUE"/>
    <n v="190"/>
    <n v="30"/>
    <n v="5700"/>
  </r>
  <r>
    <s v="Versus Versace"/>
    <s v="ZZO10NR10-Q00055D878"/>
    <s v="ZZO10NR10-Q00"/>
    <s v="7630030550171"/>
    <s v="One Size"/>
    <s v="Accessories"/>
    <s v="Women"/>
    <s v="Watches"/>
    <s v="Analogue"/>
    <x v="0"/>
    <s v="NOS"/>
    <s v="black"/>
    <s v="VERSUS MARION"/>
    <n v="150"/>
    <n v="1"/>
    <n v="150"/>
  </r>
  <r>
    <s v="Versus Versace"/>
    <s v="ZZO10NR15-G00055D87D"/>
    <s v="ZZO10NR15-G00"/>
    <s v="7630030550256"/>
    <s v="One Size"/>
    <s v="Accessories"/>
    <s v="Women"/>
    <s v="Watches"/>
    <s v="Analogue"/>
    <x v="0"/>
    <s v="NOS"/>
    <s v="bordeaux"/>
    <s v="VERSUS MARION"/>
    <n v="200"/>
    <n v="30"/>
    <n v="6000"/>
  </r>
  <r>
    <s v="Versus Versace"/>
    <s v="ZZO10NR24-K00055D886"/>
    <s v="ZZO10NR24-K00"/>
    <s v="7630030551291"/>
    <s v="One Size"/>
    <s v="Accessories"/>
    <s v="Women"/>
    <s v="Watches"/>
    <s v="Analogue"/>
    <x v="0"/>
    <s v="NOS"/>
    <s v="blue"/>
    <s v="VERSUS PIGALLE"/>
    <n v="200"/>
    <n v="30"/>
    <n v="6000"/>
  </r>
  <r>
    <s v="Versus Versace"/>
    <s v="VE054M00R-G110ONE000"/>
    <s v="VE054M00R-G11"/>
    <s v="7630030586064"/>
    <s v="One Size"/>
    <s v="Accessories"/>
    <s v="Unisex"/>
    <s v="Watches"/>
    <s v="Analogue"/>
    <x v="0"/>
    <s v="NOS"/>
    <s v="red"/>
    <s v="VERSUS REVO"/>
    <n v="159.94999999999999"/>
    <n v="1"/>
    <n v="159.94999999999999"/>
  </r>
  <r>
    <s v="Furla"/>
    <s v="FU151M01H-F110ONE000"/>
    <s v="FU151M01H-F11"/>
    <s v="8050597012629"/>
    <s v="One Size"/>
    <s v="Accessories"/>
    <s v="Women"/>
    <s v="Watches"/>
    <s v="Analogue"/>
    <x v="0"/>
    <s v="NOS"/>
    <s v="gold-coloured"/>
    <s v="FURLA SMALL LOGO"/>
    <n v="229.95"/>
    <n v="1"/>
    <n v="229.95"/>
  </r>
  <r>
    <s v="U.S. Polo Assn."/>
    <s v="ZZO19KN94-A000ONE000"/>
    <s v="ZZO19KN94-A00"/>
    <s v="8057960889406"/>
    <s v="One Size"/>
    <s v="Accessories"/>
    <s v="Unisex"/>
    <s v="Watches"/>
    <s v="Analogue"/>
    <x v="0"/>
    <s v="NOS"/>
    <s v="white"/>
    <s v="UNISEX WATCH"/>
    <n v="165"/>
    <n v="1"/>
    <n v="16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Kenneth Cole"/>
    <s v="ZZO1PJZAF-K000ONE000"/>
    <s v="ZZO1PJZAF-K00"/>
    <s v="0020571475854"/>
    <s v="One Size"/>
    <s v="Accessories"/>
    <s v="Women"/>
    <s v="Watches"/>
    <s v="Analogue"/>
    <s v="Analogue"/>
    <x v="0"/>
    <s v="blue"/>
    <s v="AUTOMATIC"/>
    <n v="189"/>
    <n v="1"/>
    <n v="189"/>
  </r>
  <r>
    <s v="Guess"/>
    <s v="GU151M0BW-D110ONE000"/>
    <s v="GU151M0BW-D11"/>
    <s v="0091661520266"/>
    <s v="One Size"/>
    <s v="Accessories"/>
    <s v="Women"/>
    <s v="Watches"/>
    <s v="Analogue"/>
    <s v="Analogue"/>
    <x v="0"/>
    <s v="silver-coloured"/>
    <s v="NOVA - GENUINE DIAMOND"/>
    <n v="149.94999999999999"/>
    <n v="1"/>
    <n v="149.94999999999999"/>
  </r>
  <r>
    <s v="Michael Kors"/>
    <s v="1MI51M05X-F110ONE000"/>
    <s v="1MI51M05X-F11"/>
    <s v="4013496284140"/>
    <s v="One Size"/>
    <s v="Accessories"/>
    <s v="Women"/>
    <s v="Watches"/>
    <s v="Analogue"/>
    <s v="Analogue"/>
    <x v="0"/>
    <s v="rose gold-coloured"/>
    <s v="PORTIA"/>
    <n v="299.95"/>
    <n v="1"/>
    <n v="299.95"/>
  </r>
  <r>
    <s v="Michael Kors"/>
    <s v="1MI51M06S-F110ONE000"/>
    <s v="1MI51M06S-F11"/>
    <s v="4013496509571"/>
    <s v="One Size"/>
    <s v="Accessories"/>
    <s v="Women"/>
    <s v="Watches"/>
    <s v="Analogue"/>
    <s v="Analogue"/>
    <x v="0"/>
    <s v="gold-coloured"/>
    <s v="WHITNEY"/>
    <n v="279.95"/>
    <n v="1"/>
    <n v="279.95"/>
  </r>
  <r>
    <s v="Michael Kors"/>
    <s v="1MI51M09O-Q110ONE000"/>
    <s v="1MI51M09O-Q11"/>
    <s v="4013496600315"/>
    <s v="One Size"/>
    <s v="Accessories"/>
    <s v="Women"/>
    <s v="Watches"/>
    <s v="Analogue"/>
    <s v="Analogue"/>
    <x v="0"/>
    <s v="black"/>
    <s v="MK7110"/>
    <n v="279.95"/>
    <n v="1"/>
    <n v="279.95"/>
  </r>
  <r>
    <s v="DKNY"/>
    <s v="ZZO1K1201-D000ONE000"/>
    <s v="ZZO1K1201-D00"/>
    <s v="4013496917154"/>
    <s v="One Size"/>
    <s v="Accessories"/>
    <s v="Women"/>
    <s v="Watches"/>
    <s v="Analogue"/>
    <s v="Analogue"/>
    <x v="0"/>
    <s v="silver-coloured"/>
    <s v="CROSSTOWN"/>
    <n v="149"/>
    <n v="1"/>
    <n v="149"/>
  </r>
  <r>
    <s v="DKNY"/>
    <s v="ZZO19BW01-F000ONE000"/>
    <s v="ZZO19BW01-F00"/>
    <s v="4013496917215"/>
    <s v="One Size"/>
    <s v="Accessories"/>
    <s v="Women"/>
    <s v="Watches"/>
    <s v="Analogue"/>
    <s v="Analogue"/>
    <x v="0"/>
    <s v="rose gold-coloured"/>
    <s v="CROSSTOWN"/>
    <n v="169"/>
    <n v="30"/>
    <n v="5070"/>
  </r>
  <r>
    <s v="DKNY"/>
    <s v="DK151M052-F110ONE000"/>
    <s v="DK151M052-F11"/>
    <s v="4048803224519"/>
    <s v="One Size"/>
    <s v="Accessories"/>
    <s v="Women"/>
    <s v="Watches"/>
    <s v="Analogue"/>
    <s v="Analogue"/>
    <x v="0"/>
    <s v="rose gold-coloured"/>
    <s v="ROUND UPTOWN"/>
    <n v="149.94999999999999"/>
    <n v="1"/>
    <n v="149.94999999999999"/>
  </r>
  <r>
    <s v="Emporio Armani"/>
    <s v="EA852M01U-D110ONE000"/>
    <s v="EA852M01U-D11"/>
    <s v="4051432327872"/>
    <s v="One Size"/>
    <s v="Accessories"/>
    <s v="Men"/>
    <s v="Watches"/>
    <s v="Chronograph"/>
    <s v="Chronograph"/>
    <x v="0"/>
    <s v="silver-coloured"/>
    <s v="_"/>
    <n v="299.95"/>
    <n v="1"/>
    <n v="299.95"/>
  </r>
  <r>
    <s v="Michael Kors"/>
    <s v="1MI51E063-F110ONE000"/>
    <s v="1MI51E063-F11"/>
    <s v="4051432965920"/>
    <s v="One Size"/>
    <s v="Accessories"/>
    <s v="Women"/>
    <s v="Watches"/>
    <s v="Analogue"/>
    <s v="Analogue"/>
    <x v="0"/>
    <s v="rose gold-coloured"/>
    <s v="RD ROSE WHT BRC"/>
    <n v="329.95"/>
    <n v="1"/>
    <n v="329.95"/>
  </r>
  <r>
    <s v="Fossil Smartwatches"/>
    <s v="FOA52M018-Q110ONE000"/>
    <s v="FOA52M018-Q11"/>
    <s v="4053858390447"/>
    <s v="One Size"/>
    <s v="Accessories"/>
    <s v="Men"/>
    <s v="Watches"/>
    <s v="Smartwatch"/>
    <s v="Smartwatch"/>
    <x v="0"/>
    <s v="black"/>
    <s v="GARRETT HR SMARTWATCH"/>
    <n v="299.95"/>
    <n v="1"/>
    <n v="299.95"/>
  </r>
  <r>
    <s v="Emporio Armani"/>
    <s v="EA851M00B-F110ONE000"/>
    <s v="EA851M00B-F11"/>
    <s v="4053858628397"/>
    <s v="One Size"/>
    <s v="Accessories"/>
    <s v="Women"/>
    <s v="Watches"/>
    <s v="Analogue"/>
    <s v="Analogue"/>
    <x v="0"/>
    <s v="rose gold-coloured"/>
    <s v="GIANNI T-BAR"/>
    <n v="369.95"/>
    <n v="1"/>
    <n v="369.95"/>
  </r>
  <r>
    <s v="Armani Exchange"/>
    <s v="ZZO0ZCZ13-Q000521163"/>
    <s v="ZZO0ZCZ13-Q00"/>
    <s v="4053858660441"/>
    <s v="One Size"/>
    <s v="Accessories"/>
    <s v="Women"/>
    <s v="Watches"/>
    <s v="Analogue"/>
    <s v="Analogue"/>
    <x v="0"/>
    <s v="black"/>
    <s v="SMART"/>
    <n v="149"/>
    <n v="1"/>
    <n v="149"/>
  </r>
  <r>
    <s v="Diesel"/>
    <s v="DI152M006-O110ONE000"/>
    <s v="DI152M006-O11"/>
    <s v="4053858696358"/>
    <s v="One Size"/>
    <s v="Accessories"/>
    <s v="Men"/>
    <s v="Watches"/>
    <s v="Chronograph"/>
    <s v="Chronograph"/>
    <x v="0"/>
    <s v="dark brown"/>
    <s v="DEADEYE"/>
    <n v="199.95"/>
    <n v="1"/>
    <n v="199.95"/>
  </r>
  <r>
    <s v="Michael Kors"/>
    <s v="1MI51M02S-F110ONE000"/>
    <s v="1MI51M02S-F11"/>
    <s v="4053858934368"/>
    <s v="One Size"/>
    <s v="Accessories"/>
    <s v="Women"/>
    <s v="Watches"/>
    <s v="Analogue"/>
    <s v="Analogue"/>
    <x v="0"/>
    <s v="gold-coloured"/>
    <s v="JARYN"/>
    <n v="279.95"/>
    <n v="1"/>
    <n v="279.95"/>
  </r>
  <r>
    <s v="Skagen Connected"/>
    <s v="SKA51M00I-F110ONE000"/>
    <s v="SKA51M00I-F11"/>
    <s v="4064092039870"/>
    <s v="One Size"/>
    <s v="Accessories"/>
    <s v="Women"/>
    <s v="Watches"/>
    <s v="Smartwatch"/>
    <s v="Smartwatch"/>
    <x v="0"/>
    <s v="rose gold-coloured"/>
    <s v="HYBRID HR 38"/>
    <n v="199.95"/>
    <n v="1"/>
    <n v="199.95"/>
  </r>
  <r>
    <s v="Armani Exchange"/>
    <s v="ARC51M032-M110ONE000"/>
    <s v="ARC51M032-M11"/>
    <s v="4064092053654"/>
    <s v="One Size"/>
    <s v="Accessories"/>
    <s v="Women"/>
    <s v="Watches"/>
    <s v="Analogue"/>
    <s v="Analogue"/>
    <x v="0"/>
    <s v="green"/>
    <s v="AX4404"/>
    <n v="119.95"/>
    <n v="1"/>
    <n v="119.95"/>
  </r>
  <r>
    <s v="Armani Exchange"/>
    <s v="ARC51M035-Q110ONE000"/>
    <s v="ARC51M035-Q11"/>
    <s v="4064092064971"/>
    <s v="One Size"/>
    <s v="Accessories"/>
    <s v="Women"/>
    <s v="Watches"/>
    <s v="Analogue"/>
    <s v="Analogue"/>
    <x v="0"/>
    <s v="black"/>
    <s v="LOLA"/>
    <n v="179.95"/>
    <n v="1"/>
    <n v="179.95"/>
  </r>
  <r>
    <s v="Armani Exchange"/>
    <s v="ARC51M03O-M110ONE000"/>
    <s v="ARC51M03O-M11"/>
    <s v="4064092111545"/>
    <s v="One Size"/>
    <s v="Accessories"/>
    <s v="Women"/>
    <s v="Watches"/>
    <s v="Analogue"/>
    <s v="Analogue"/>
    <x v="0"/>
    <s v="green"/>
    <s v="EMPORIO ARMANI QUARTZ/3 HAND Watches"/>
    <n v="189.95"/>
    <n v="1"/>
    <n v="189.95"/>
  </r>
  <r>
    <s v="Emporio Armani"/>
    <s v="EA851M04Y-F110ONE000"/>
    <s v="EA851M04Y-F11"/>
    <s v="4064092112238"/>
    <s v="One Size"/>
    <s v="Accessories"/>
    <s v="Women"/>
    <s v="Watches"/>
    <s v="Analogue"/>
    <s v="Analogue"/>
    <x v="0"/>
    <s v="rose gold-coloured"/>
    <s v="Emporio Armani Multifunction Rose Gold-Tone Stainless Steel Watch"/>
    <n v="419.95"/>
    <n v="1"/>
    <n v="419.95"/>
  </r>
  <r>
    <s v="PAUL HEWITT"/>
    <s v="ZZO1HSE11-F000ONE000"/>
    <s v="ZZO1HSE11-F00"/>
    <s v="4251158718637"/>
    <s v="One Size"/>
    <s v="Accessories"/>
    <s v="Women"/>
    <s v="Watches"/>
    <s v="Analogue"/>
    <s v="Analogue"/>
    <x v="0"/>
    <s v="rose gold-coloured"/>
    <s v="Uhr Sailor Roségold Weiß 36mm"/>
    <n v="139"/>
    <n v="15"/>
    <n v="2085"/>
  </r>
  <r>
    <s v="PAUL HEWITT"/>
    <s v="ZZO1HSE14-F000ONE000"/>
    <s v="ZZO1HSE14-F00"/>
    <s v="4251158726625"/>
    <s v="One Size"/>
    <s v="Accessories"/>
    <s v="Women"/>
    <s v="Watches"/>
    <s v="Analogue"/>
    <s v="Analogue"/>
    <x v="0"/>
    <s v="taupe"/>
    <s v="Uhr Sailor Roségold Weiß 36mm"/>
    <n v="139"/>
    <n v="15"/>
    <n v="2085"/>
  </r>
  <r>
    <s v="Casio"/>
    <s v="ZZL6T5027-Q00011107D"/>
    <s v="ZZL6T5027-Q00"/>
    <s v="4971850885979"/>
    <s v="One Size"/>
    <s v="Accessories"/>
    <s v="Unisex"/>
    <s v="Watches"/>
    <s v="Watches"/>
    <s v="Watches"/>
    <x v="0"/>
    <s v="black"/>
    <s v="Digitaluhr"/>
    <n v="20"/>
    <n v="1"/>
    <n v="20"/>
  </r>
  <r>
    <s v="Ted Baker"/>
    <s v="ZZO133WBM-C000541247"/>
    <s v="ZZO133WBM-C00"/>
    <s v="5057542903332"/>
    <s v="One Size"/>
    <s v="Accessories"/>
    <s v="Men"/>
    <s v="Watches"/>
    <s v="Analogue"/>
    <s v="Analogue"/>
    <x v="0"/>
    <s v="grey"/>
    <s v="Leather strap watch"/>
    <n v="200"/>
    <n v="1"/>
    <n v="200"/>
  </r>
  <r>
    <s v="Daniel Wellington"/>
    <s v="ZZO115Y28-D00053C011"/>
    <s v="ZZO115Y28-D00"/>
    <s v="7315030019025"/>
    <s v="One Size"/>
    <s v="Accessories"/>
    <s v="Women"/>
    <s v="Watches"/>
    <s v="Watches Sets"/>
    <s v="Watches Sets"/>
    <x v="0"/>
    <s v="silver-coloured"/>
    <s v="DW00100180 SHEFFIELD + DW00400008 BRACELET"/>
    <n v="218"/>
    <n v="4"/>
    <n v="872"/>
  </r>
  <r>
    <s v="Daniel Wellington"/>
    <s v="ZZO115Y35-D00053C018"/>
    <s v="ZZO115Y35-D00"/>
    <s v="7315030019094"/>
    <s v="One Size"/>
    <s v="Accessories"/>
    <s v="Women"/>
    <s v="Watches"/>
    <s v="Watches Sets"/>
    <s v="Watches Sets"/>
    <x v="0"/>
    <s v="silver-coloured"/>
    <s v="DW00100177 BRISTOL + DW00400008 BRACELET"/>
    <n v="218"/>
    <n v="5"/>
    <n v="1090"/>
  </r>
  <r>
    <s v="Daniel Wellington"/>
    <s v="ZZO115W05-Q0004F1C3D"/>
    <s v="ZZO115W05-Q00"/>
    <s v="7350068245374"/>
    <s v="One Size"/>
    <s v="Accessories"/>
    <s v="Unisex"/>
    <s v="Watches"/>
    <s v="Analogue"/>
    <s v="Analogue"/>
    <x v="0"/>
    <s v="brown"/>
    <s v="Durham"/>
    <n v="149"/>
    <n v="5"/>
    <n v="745"/>
  </r>
  <r>
    <s v="Daniel Wellington"/>
    <s v="ZZO14HN14-Q000ONE000"/>
    <s v="ZZO14HN14-Q00"/>
    <s v="7350068251993"/>
    <s v="One Size"/>
    <s v="Accessories"/>
    <s v="Women"/>
    <s v="Watches"/>
    <s v="Analogue"/>
    <s v="Analogue"/>
    <x v="0"/>
    <s v="black"/>
    <s v="0"/>
    <n v="149"/>
    <n v="1"/>
    <n v="149"/>
  </r>
  <r>
    <s v="Daniel Wellington"/>
    <s v="ZZO14HN17-Q000ONE000"/>
    <s v="ZZO14HN17-Q00"/>
    <s v="7350068252174"/>
    <s v="One Size"/>
    <s v="Accessories"/>
    <s v="Women"/>
    <s v="Watches"/>
    <s v="Analogue"/>
    <s v="Analogue"/>
    <x v="0"/>
    <s v="black"/>
    <s v="0"/>
    <n v="149"/>
    <n v="1"/>
    <n v="149"/>
  </r>
  <r>
    <s v="Daniel Wellington"/>
    <s v="ZZO14HN36-Q000ONE000"/>
    <s v="ZZO14HN36-Q00"/>
    <s v="7350068252648"/>
    <s v="One Size"/>
    <s v="Accessories"/>
    <s v="Men"/>
    <s v="Watches"/>
    <s v="Analogue"/>
    <s v="Analogue"/>
    <x v="0"/>
    <s v="black"/>
    <s v="0"/>
    <n v="159"/>
    <n v="1"/>
    <n v="159"/>
  </r>
  <r>
    <s v="Hanowa"/>
    <s v="ZZLCR9114-Q00023AF05"/>
    <s v="ZZLCR9114-Q00"/>
    <s v="7612657082488"/>
    <s v="One Size"/>
    <s v="Accessories"/>
    <s v="Men"/>
    <s v="Watches"/>
    <s v="Analogue"/>
    <s v="Analogue"/>
    <x v="0"/>
    <s v="black"/>
    <s v="SPHERE"/>
    <n v="149"/>
    <n v="2"/>
    <n v="298"/>
  </r>
  <r>
    <s v="Hanowa"/>
    <s v="ZZO1B4931-D000ONE000"/>
    <s v="ZZO1B4931-D00"/>
    <s v="7612657094535"/>
    <s v="One Size"/>
    <s v="Accessories"/>
    <s v="Women"/>
    <s v="Watches"/>
    <s v="Analogue"/>
    <s v="Analogue"/>
    <x v="0"/>
    <s v="silver-coloured"/>
    <s v="PURE"/>
    <n v="119"/>
    <n v="1"/>
    <n v="119"/>
  </r>
  <r>
    <s v="Tommy Hilfiger"/>
    <s v="TO152E03N-Q110ONE000"/>
    <s v="TO152E03N-Q11"/>
    <s v="7613272161879"/>
    <s v="One Size"/>
    <s v="Accessories"/>
    <s v="Men"/>
    <s v="Watches"/>
    <s v="Analogue"/>
    <s v="Analogue"/>
    <x v="0"/>
    <s v="silver-coloured"/>
    <s v="Luke Multi"/>
    <n v="199.95"/>
    <n v="1"/>
    <n v="199.95"/>
  </r>
  <r>
    <s v="Lacoste"/>
    <s v="ZZLT02008-Q000449224"/>
    <s v="ZZLT02008-Q00"/>
    <s v="7613272168458"/>
    <s v="One Size"/>
    <s v="Accessories"/>
    <s v="Men"/>
    <s v="Watches"/>
    <s v="Analogue"/>
    <s v="Analogue"/>
    <x v="0"/>
    <s v="black"/>
    <s v="LACOSTE.12.12 - 3H BLACK TR90 CASE WITH BLACK RUBBER ST"/>
    <n v="139"/>
    <n v="1"/>
    <n v="139"/>
  </r>
  <r>
    <s v="Tommy Hilfiger"/>
    <s v="ZZO0W4803-K000494092"/>
    <s v="ZZO0W4803-K00"/>
    <s v="7613272273695"/>
    <s v="One Size"/>
    <s v="Accessories"/>
    <s v="Women"/>
    <s v="Watches"/>
    <s v="Analogue"/>
    <s v="Analogue"/>
    <x v="0"/>
    <s v="dark blue"/>
    <s v="PIPPA"/>
    <n v="149"/>
    <n v="1"/>
    <n v="149"/>
  </r>
  <r>
    <s v="Tommy Hilfiger"/>
    <s v="ZZO0U7201-A00047192F"/>
    <s v="ZZO0U7201-A00"/>
    <s v="7613272293310"/>
    <s v="One Size"/>
    <s v="Accessories"/>
    <s v="Women"/>
    <s v="Watches"/>
    <s v="Analogue"/>
    <s v="Analogue"/>
    <x v="0"/>
    <s v="white"/>
    <s v="AVERY"/>
    <n v="189"/>
    <n v="3"/>
    <n v="567"/>
  </r>
  <r>
    <s v="Tommy Hilfiger"/>
    <s v="ZZO18G803-F000ONE000"/>
    <s v="ZZO18G803-F00"/>
    <s v="7613272300636"/>
    <s v="One Size"/>
    <s v="Accessories"/>
    <s v="Women"/>
    <s v="Watches"/>
    <s v="Analogue"/>
    <s v="Analogue"/>
    <x v="0"/>
    <s v="rose gold-coloured"/>
    <s v="AVERY"/>
    <n v="189"/>
    <n v="2"/>
    <n v="378"/>
  </r>
  <r>
    <s v="Tommy Hilfiger"/>
    <s v="TO151M041-D110ONE000"/>
    <s v="TO151M041-D11"/>
    <s v="7613272324724"/>
    <s v="One Size"/>
    <s v="Accessories"/>
    <s v="Women"/>
    <s v="Watches"/>
    <s v="Analogue"/>
    <s v="Analogue"/>
    <x v="0"/>
    <s v="silver-coloured"/>
    <s v="JENNA"/>
    <n v="169.95"/>
    <n v="1"/>
    <n v="169.95"/>
  </r>
  <r>
    <s v="Tommy Hilfiger"/>
    <s v="TO151M050-F110ONE000"/>
    <s v="TO151M050-F11"/>
    <s v="7613272357920"/>
    <s v="One Size"/>
    <s v="Accessories"/>
    <s v="Women"/>
    <s v="Watches"/>
    <s v="Analogue"/>
    <s v="Analogue"/>
    <x v="0"/>
    <s v="rose gold-coloured"/>
    <s v="CASUAL"/>
    <n v="139.94999999999999"/>
    <n v="1"/>
    <n v="139.94999999999999"/>
  </r>
  <r>
    <s v="Tommy Hilfiger"/>
    <s v="ZZO18G812-F000ONE000"/>
    <s v="ZZO18G812-F00"/>
    <s v="7613272367042"/>
    <s v="One Size"/>
    <s v="Accessories"/>
    <s v="Men"/>
    <s v="Watches"/>
    <s v="Analogue"/>
    <s v="Analogue"/>
    <x v="0"/>
    <s v="rose gold-coloured"/>
    <s v="SHAWN"/>
    <n v="169"/>
    <n v="3"/>
    <n v="507"/>
  </r>
  <r>
    <s v="Olivia Burton"/>
    <s v="ZZO1WCH07-K000ONE000"/>
    <s v="ZZO1WCH07-K00"/>
    <s v="7613272374422"/>
    <s v="One Size"/>
    <s v="Accessories"/>
    <s v="Women"/>
    <s v="Watches"/>
    <s v="Analogue"/>
    <s v="Analogue"/>
    <x v="0"/>
    <s v="blue"/>
    <s v="CELESTIAL"/>
    <n v="169"/>
    <n v="4"/>
    <n v="676"/>
  </r>
  <r>
    <s v="Olivia Burton"/>
    <s v="ZZO1WCH10-F000ONE000"/>
    <s v="ZZO1WCH10-F00"/>
    <s v="7613272374439"/>
    <s v="One Size"/>
    <s v="Accessories"/>
    <s v="Women"/>
    <s v="Watches"/>
    <s v="Analogue"/>
    <s v="Analogue"/>
    <x v="0"/>
    <s v="gold-coloured"/>
    <s v="PEARLY QUEEN"/>
    <n v="199"/>
    <n v="10"/>
    <n v="1990"/>
  </r>
  <r>
    <s v="Olivia Burton"/>
    <s v="ZZO1WCH15-C000ONE000"/>
    <s v="ZZO1WCH15-C00"/>
    <s v="7613272376419"/>
    <s v="One Size"/>
    <s v="Accessories"/>
    <s v="Unisex"/>
    <s v="Watches"/>
    <s v="Analogue"/>
    <s v="Analogue"/>
    <x v="0"/>
    <s v="grey"/>
    <s v="THE SHOREDITCH COLLECTION"/>
    <n v="120"/>
    <n v="6"/>
    <n v="720"/>
  </r>
  <r>
    <s v="Olivia Burton"/>
    <s v="ZZO1WCH03-F000ONE000"/>
    <s v="ZZO1WCH03-F00"/>
    <s v="7613272387279"/>
    <s v="One Size"/>
    <s v="Accessories"/>
    <s v="Women"/>
    <s v="Watches"/>
    <s v="Analogue"/>
    <s v="Analogue"/>
    <x v="0"/>
    <s v="rose gold-coloured"/>
    <s v="QUEEN BEE"/>
    <n v="129"/>
    <n v="6"/>
    <n v="774"/>
  </r>
  <r>
    <s v="Tommy Hilfiger"/>
    <s v="ZZO1D7W16-D000ONE000"/>
    <s v="ZZO1D7W16-D00"/>
    <s v="7613272415323"/>
    <s v="One Size"/>
    <s v="Accessories"/>
    <s v="Women"/>
    <s v="Watches"/>
    <s v="Analogue"/>
    <s v="Analogue"/>
    <x v="0"/>
    <s v="silver-coloured"/>
    <s v="PIPPA"/>
    <n v="129"/>
    <n v="6"/>
    <n v="774"/>
  </r>
  <r>
    <s v="BOSS"/>
    <s v="ZZO1HRU12-Q000ONE000"/>
    <s v="ZZO1HRU12-Q00"/>
    <s v="7613272452724"/>
    <s v="One Size"/>
    <s v="Accessories"/>
    <s v="Women"/>
    <s v="Watches"/>
    <s v="Analogue"/>
    <s v="Analogue"/>
    <x v="0"/>
    <s v="black"/>
    <s v="Not assigned"/>
    <n v="355.57199999999995"/>
    <n v="1"/>
    <n v="355.57199999999995"/>
  </r>
  <r>
    <s v="Versus Versace"/>
    <s v="VE051M002-A110ONE000"/>
    <s v="VE051M002-A11"/>
    <s v="7630030524349"/>
    <s v="One Size"/>
    <s v="Accessories"/>
    <s v="Women"/>
    <s v="Watches"/>
    <s v="Analogue"/>
    <s v="Analogue"/>
    <x v="0"/>
    <s v="white"/>
    <s v="V VERSUS CRYSTAL"/>
    <n v="194.95"/>
    <n v="1"/>
    <n v="194.95"/>
  </r>
  <r>
    <s v="Versus Versace"/>
    <s v="VE051M00T-F110ONE000"/>
    <s v="VE051M00T-F11"/>
    <s v="7630030532146"/>
    <s v="One Size"/>
    <s v="Accessories"/>
    <s v="Women"/>
    <s v="Watches"/>
    <s v="Analogue"/>
    <s v="Analogue"/>
    <x v="0"/>
    <s v="gold-coloured"/>
    <s v="VERSUS/VERSUS MOUNT PLEASANT/women/Light Blue"/>
    <n v="209.95"/>
    <n v="1"/>
    <n v="209.95"/>
  </r>
  <r>
    <s v="Versus Versace"/>
    <s v="ZZO0XVU10-A0004DA723"/>
    <s v="ZZO0XVU10-A00"/>
    <s v="7630030543524"/>
    <s v="One Size"/>
    <s v="Accessories"/>
    <s v="Women"/>
    <s v="Watches"/>
    <s v="Analogue"/>
    <s v="Analogue"/>
    <x v="0"/>
    <s v="white"/>
    <s v="VERSUS RÉPUBLIQUE"/>
    <n v="190"/>
    <n v="30"/>
    <n v="5700"/>
  </r>
  <r>
    <s v="Versus Versace"/>
    <s v="ZZO10NR05-K00055D873"/>
    <s v="ZZO10NR05-K00"/>
    <s v="7630030543531"/>
    <s v="One Size"/>
    <s v="Accessories"/>
    <s v="Women"/>
    <s v="Watches"/>
    <s v="Analogue"/>
    <s v="Analogue"/>
    <x v="0"/>
    <s v="blue"/>
    <s v="VERSUS RÉPUBLIQUE"/>
    <n v="190"/>
    <n v="30"/>
    <n v="5700"/>
  </r>
  <r>
    <s v="Versus Versace"/>
    <s v="ZZO10NR10-Q00055D878"/>
    <s v="ZZO10NR10-Q00"/>
    <s v="7630030550171"/>
    <s v="One Size"/>
    <s v="Accessories"/>
    <s v="Women"/>
    <s v="Watches"/>
    <s v="Analogue"/>
    <s v="Analogue"/>
    <x v="0"/>
    <s v="black"/>
    <s v="VERSUS MARION"/>
    <n v="150"/>
    <n v="1"/>
    <n v="150"/>
  </r>
  <r>
    <s v="Versus Versace"/>
    <s v="ZZO10NR15-G00055D87D"/>
    <s v="ZZO10NR15-G00"/>
    <s v="7630030550256"/>
    <s v="One Size"/>
    <s v="Accessories"/>
    <s v="Women"/>
    <s v="Watches"/>
    <s v="Analogue"/>
    <s v="Analogue"/>
    <x v="0"/>
    <s v="bordeaux"/>
    <s v="VERSUS MARION"/>
    <n v="200"/>
    <n v="30"/>
    <n v="6000"/>
  </r>
  <r>
    <s v="Versus Versace"/>
    <s v="ZZO10NR24-K00055D886"/>
    <s v="ZZO10NR24-K00"/>
    <s v="7630030551291"/>
    <s v="One Size"/>
    <s v="Accessories"/>
    <s v="Women"/>
    <s v="Watches"/>
    <s v="Analogue"/>
    <s v="Analogue"/>
    <x v="0"/>
    <s v="blue"/>
    <s v="VERSUS PIGALLE"/>
    <n v="200"/>
    <n v="30"/>
    <n v="6000"/>
  </r>
  <r>
    <s v="Versus Versace"/>
    <s v="VE054M00R-G110ONE000"/>
    <s v="VE054M00R-G11"/>
    <s v="7630030586064"/>
    <s v="One Size"/>
    <s v="Accessories"/>
    <s v="Unisex"/>
    <s v="Watches"/>
    <s v="Analogue"/>
    <s v="Analogue"/>
    <x v="0"/>
    <s v="red"/>
    <s v="VERSUS REVO"/>
    <n v="159.94999999999999"/>
    <n v="1"/>
    <n v="159.94999999999999"/>
  </r>
  <r>
    <s v="Furla"/>
    <s v="FU151M01H-F110ONE000"/>
    <s v="FU151M01H-F11"/>
    <s v="8050597012629"/>
    <s v="One Size"/>
    <s v="Accessories"/>
    <s v="Women"/>
    <s v="Watches"/>
    <s v="Analogue"/>
    <s v="Analogue"/>
    <x v="0"/>
    <s v="gold-coloured"/>
    <s v="FURLA SMALL LOGO"/>
    <n v="229.95"/>
    <n v="1"/>
    <n v="229.95"/>
  </r>
  <r>
    <s v="U.S. Polo Assn."/>
    <s v="ZZO19KN94-A000ONE000"/>
    <s v="ZZO19KN94-A00"/>
    <s v="8057960889406"/>
    <s v="One Size"/>
    <s v="Accessories"/>
    <s v="Unisex"/>
    <s v="Watches"/>
    <s v="Analogue"/>
    <s v="Analogue"/>
    <x v="0"/>
    <s v="white"/>
    <s v="UNISEX WATCH"/>
    <n v="165"/>
    <n v="1"/>
    <n v="1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4" indent="0" outline="1" outlineData="1" multipleFieldFilters="0" rowHeaderCaption="Brand">
  <location ref="A3:C25" firstHeaderRow="0" firstDataRow="1" firstDataCol="1"/>
  <pivotFields count="16">
    <pivotField axis="axisRow" showAll="0" sortType="descending">
      <items count="22">
        <item x="6"/>
        <item x="17"/>
        <item x="10"/>
        <item x="12"/>
        <item x="7"/>
        <item x="3"/>
        <item x="4"/>
        <item x="5"/>
        <item x="19"/>
        <item x="1"/>
        <item x="13"/>
        <item x="0"/>
        <item x="15"/>
        <item x="2"/>
        <item x="16"/>
        <item x="9"/>
        <item x="8"/>
        <item x="11"/>
        <item x="14"/>
        <item x="20"/>
        <item x="1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showAll="0"/>
    <pivotField dataField="1" numFmtId="164" showAll="0"/>
  </pivotFields>
  <rowFields count="1">
    <field x="0"/>
  </rowFields>
  <rowItems count="22">
    <i>
      <x v="20"/>
    </i>
    <i>
      <x v="5"/>
    </i>
    <i>
      <x v="15"/>
    </i>
    <i>
      <x v="14"/>
    </i>
    <i>
      <x v="18"/>
    </i>
    <i>
      <x v="3"/>
    </i>
    <i>
      <x v="13"/>
    </i>
    <i>
      <x/>
    </i>
    <i>
      <x v="6"/>
    </i>
    <i>
      <x v="10"/>
    </i>
    <i>
      <x v="17"/>
    </i>
    <i>
      <x v="4"/>
    </i>
    <i>
      <x v="19"/>
    </i>
    <i>
      <x v="11"/>
    </i>
    <i>
      <x v="16"/>
    </i>
    <i>
      <x v="12"/>
    </i>
    <i>
      <x v="8"/>
    </i>
    <i>
      <x v="2"/>
    </i>
    <i>
      <x v="9"/>
    </i>
    <i>
      <x v="1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me von Final Stock (available)" fld="14" baseField="0" baseItem="0" numFmtId="1"/>
    <dataField name="Summe von RRP Total" fld="15" baseField="0" baseItem="0" numFmtId="8"/>
  </dataFields>
  <formats count="2"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4" indent="0" outline="1" outlineData="1" multipleFieldFilters="0" rowHeaderCaption="CG5">
  <location ref="A3:B9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164" showAll="0"/>
    <pivotField dataField="1" showAll="0"/>
    <pivotField numFmtId="164" showAll="0"/>
  </pivotFields>
  <rowFields count="1">
    <field x="9"/>
  </rowFields>
  <rowItems count="6">
    <i>
      <x/>
    </i>
    <i>
      <x v="4"/>
    </i>
    <i>
      <x v="1"/>
    </i>
    <i>
      <x v="2"/>
    </i>
    <i>
      <x v="3"/>
    </i>
    <i t="grand">
      <x/>
    </i>
  </rowItems>
  <colItems count="1">
    <i/>
  </colItems>
  <dataFields count="1">
    <dataField name="Summe von Final Stock (available)" fld="14" baseField="0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Werte" grandTotalCaption="Total" updatedVersion="8" minRefreshableVersion="3" useAutoFormatting="1" itemPrintTitles="1" createdVersion="4" indent="0" outline="1" outlineData="1" multipleFieldFilters="0" rowHeaderCaption="Season">
  <location ref="A3:B5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numFmtId="164" showAll="0"/>
    <pivotField dataField="1" showAll="0"/>
    <pivotField numFmtId="164" showAll="0"/>
  </pivotFields>
  <rowFields count="1">
    <field x="10"/>
  </rowFields>
  <rowItems count="2">
    <i>
      <x/>
    </i>
    <i t="grand">
      <x/>
    </i>
  </rowItems>
  <colItems count="1">
    <i/>
  </colItems>
  <dataFields count="1">
    <dataField name="Summe von Final Stock (available)" fld="14" baseField="0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abSelected="1" workbookViewId="0">
      <selection activeCell="H30" sqref="H30"/>
    </sheetView>
  </sheetViews>
  <sheetFormatPr defaultColWidth="11.42578125" defaultRowHeight="15" x14ac:dyDescent="0.25"/>
  <cols>
    <col min="1" max="1" width="19" bestFit="1" customWidth="1"/>
    <col min="2" max="2" width="31.7109375" bestFit="1" customWidth="1"/>
    <col min="3" max="3" width="20.28515625" style="12" bestFit="1" customWidth="1"/>
    <col min="4" max="4" width="16.85546875" style="6" bestFit="1" customWidth="1"/>
    <col min="6" max="6" width="16.85546875" bestFit="1" customWidth="1"/>
    <col min="7" max="7" width="9.42578125" bestFit="1" customWidth="1"/>
    <col min="8" max="8" width="12.7109375" bestFit="1" customWidth="1"/>
  </cols>
  <sheetData>
    <row r="3" spans="1:14" ht="15.75" thickBot="1" x14ac:dyDescent="0.3">
      <c r="A3" s="4" t="s">
        <v>5</v>
      </c>
      <c r="B3" t="s">
        <v>268</v>
      </c>
      <c r="C3" s="12" t="s">
        <v>281</v>
      </c>
      <c r="D3" s="7" t="s">
        <v>270</v>
      </c>
      <c r="F3" s="8" t="s">
        <v>270</v>
      </c>
      <c r="G3" s="10">
        <f>C25/B25</f>
        <v>181.7817655677656</v>
      </c>
      <c r="I3" s="16" t="s">
        <v>283</v>
      </c>
      <c r="J3" s="16" t="s">
        <v>284</v>
      </c>
      <c r="K3" s="16" t="s">
        <v>285</v>
      </c>
      <c r="L3" s="16" t="s">
        <v>286</v>
      </c>
      <c r="M3" s="16" t="s">
        <v>279</v>
      </c>
      <c r="N3" s="16" t="s">
        <v>287</v>
      </c>
    </row>
    <row r="4" spans="1:14" ht="15.75" thickBot="1" x14ac:dyDescent="0.3">
      <c r="A4" s="5" t="s">
        <v>229</v>
      </c>
      <c r="B4" s="3">
        <v>124</v>
      </c>
      <c r="C4" s="12">
        <v>24114.850000000002</v>
      </c>
      <c r="D4" s="6">
        <f t="shared" ref="D4:D25" si="0">C4/B4</f>
        <v>194.47459677419357</v>
      </c>
      <c r="F4" s="8"/>
      <c r="G4" s="11"/>
      <c r="I4" s="17" t="s">
        <v>288</v>
      </c>
      <c r="J4" s="17" t="s">
        <v>13</v>
      </c>
      <c r="K4" s="17">
        <v>1</v>
      </c>
      <c r="L4" s="17">
        <f>GETPIVOTDATA("Summe von Final Stock (available)",$A$3)</f>
        <v>273</v>
      </c>
      <c r="M4" s="18">
        <f>SUM(GETPIVOTDATA("Summe von RRP Total",$A$3))</f>
        <v>49626.422000000006</v>
      </c>
      <c r="N4" s="18">
        <f>G3</f>
        <v>181.7817655677656</v>
      </c>
    </row>
    <row r="5" spans="1:14" x14ac:dyDescent="0.25">
      <c r="A5" s="5" t="s">
        <v>45</v>
      </c>
      <c r="B5" s="3">
        <v>32</v>
      </c>
      <c r="C5" s="12">
        <v>5368.95</v>
      </c>
      <c r="D5" s="6">
        <f t="shared" si="0"/>
        <v>167.77968749999999</v>
      </c>
      <c r="F5" s="8"/>
      <c r="G5" s="10"/>
      <c r="I5" s="19" t="s">
        <v>280</v>
      </c>
      <c r="J5" s="20"/>
      <c r="K5" s="19">
        <v>1</v>
      </c>
      <c r="L5" s="19">
        <f>SUM(L4)</f>
        <v>273</v>
      </c>
      <c r="M5" s="21">
        <f>SUM(M4)</f>
        <v>49626.422000000006</v>
      </c>
      <c r="N5" s="22"/>
    </row>
    <row r="6" spans="1:14" x14ac:dyDescent="0.25">
      <c r="A6" s="5" t="s">
        <v>115</v>
      </c>
      <c r="B6" s="3">
        <v>30</v>
      </c>
      <c r="C6" s="12">
        <v>4170</v>
      </c>
      <c r="D6" s="6">
        <f t="shared" si="0"/>
        <v>139</v>
      </c>
      <c r="F6" s="8"/>
      <c r="G6" s="10"/>
    </row>
    <row r="7" spans="1:14" x14ac:dyDescent="0.25">
      <c r="A7" s="5" t="s">
        <v>204</v>
      </c>
      <c r="B7" s="3">
        <v>26</v>
      </c>
      <c r="C7" s="12">
        <v>4160</v>
      </c>
      <c r="D7" s="6">
        <f t="shared" si="0"/>
        <v>160</v>
      </c>
    </row>
    <row r="8" spans="1:14" x14ac:dyDescent="0.25">
      <c r="A8" s="5" t="s">
        <v>169</v>
      </c>
      <c r="B8" s="3">
        <v>18</v>
      </c>
      <c r="C8" s="12">
        <v>2884.8500000000004</v>
      </c>
      <c r="D8" s="6">
        <f t="shared" si="0"/>
        <v>160.26944444444447</v>
      </c>
    </row>
    <row r="9" spans="1:14" x14ac:dyDescent="0.25">
      <c r="A9" s="5" t="s">
        <v>136</v>
      </c>
      <c r="B9" s="3">
        <v>17</v>
      </c>
      <c r="C9" s="12">
        <v>3164</v>
      </c>
      <c r="D9" s="6">
        <f t="shared" si="0"/>
        <v>186.11764705882354</v>
      </c>
    </row>
    <row r="10" spans="1:14" x14ac:dyDescent="0.25">
      <c r="A10" s="5" t="s">
        <v>30</v>
      </c>
      <c r="B10" s="3">
        <v>5</v>
      </c>
      <c r="C10" s="12">
        <v>1469.75</v>
      </c>
      <c r="D10" s="6">
        <f t="shared" si="0"/>
        <v>293.95</v>
      </c>
    </row>
    <row r="11" spans="1:14" x14ac:dyDescent="0.25">
      <c r="A11" s="5" t="s">
        <v>78</v>
      </c>
      <c r="B11" s="3">
        <v>4</v>
      </c>
      <c r="C11" s="12">
        <v>638.84999999999991</v>
      </c>
      <c r="D11" s="6">
        <f t="shared" si="0"/>
        <v>159.71249999999998</v>
      </c>
    </row>
    <row r="12" spans="1:14" x14ac:dyDescent="0.25">
      <c r="A12" s="5" t="s">
        <v>59</v>
      </c>
      <c r="B12" s="3">
        <v>3</v>
      </c>
      <c r="C12" s="12">
        <v>1089.8499999999999</v>
      </c>
      <c r="D12" s="6">
        <f t="shared" si="0"/>
        <v>363.2833333333333</v>
      </c>
    </row>
    <row r="13" spans="1:14" x14ac:dyDescent="0.25">
      <c r="A13" s="5" t="s">
        <v>160</v>
      </c>
      <c r="B13" s="3">
        <v>3</v>
      </c>
      <c r="C13" s="12">
        <v>417</v>
      </c>
      <c r="D13" s="6">
        <f t="shared" si="0"/>
        <v>139</v>
      </c>
    </row>
    <row r="14" spans="1:14" x14ac:dyDescent="0.25">
      <c r="A14" s="5" t="s">
        <v>130</v>
      </c>
      <c r="B14" s="3">
        <v>1</v>
      </c>
      <c r="C14" s="12">
        <v>200</v>
      </c>
      <c r="D14" s="6">
        <f t="shared" si="0"/>
        <v>200</v>
      </c>
    </row>
    <row r="15" spans="1:14" x14ac:dyDescent="0.25">
      <c r="A15" s="5" t="s">
        <v>84</v>
      </c>
      <c r="B15" s="3">
        <v>1</v>
      </c>
      <c r="C15" s="12">
        <v>199.95</v>
      </c>
      <c r="D15" s="6">
        <f t="shared" si="0"/>
        <v>199.95</v>
      </c>
    </row>
    <row r="16" spans="1:14" x14ac:dyDescent="0.25">
      <c r="A16" s="5" t="s">
        <v>267</v>
      </c>
      <c r="B16" s="3">
        <v>1</v>
      </c>
      <c r="C16" s="12">
        <v>165</v>
      </c>
      <c r="D16" s="6">
        <f t="shared" si="0"/>
        <v>165</v>
      </c>
    </row>
    <row r="17" spans="1:4" x14ac:dyDescent="0.25">
      <c r="A17" s="5" t="s">
        <v>17</v>
      </c>
      <c r="B17" s="3">
        <v>1</v>
      </c>
      <c r="C17" s="12">
        <v>189</v>
      </c>
      <c r="D17" s="6">
        <f t="shared" si="0"/>
        <v>189</v>
      </c>
    </row>
    <row r="18" spans="1:4" x14ac:dyDescent="0.25">
      <c r="A18" s="5" t="s">
        <v>93</v>
      </c>
      <c r="B18" s="3">
        <v>1</v>
      </c>
      <c r="C18" s="12">
        <v>199.95</v>
      </c>
      <c r="D18" s="6">
        <f t="shared" si="0"/>
        <v>199.95</v>
      </c>
    </row>
    <row r="19" spans="1:4" x14ac:dyDescent="0.25">
      <c r="A19" s="5" t="s">
        <v>174</v>
      </c>
      <c r="B19" s="3">
        <v>1</v>
      </c>
      <c r="C19" s="12">
        <v>139</v>
      </c>
      <c r="D19" s="6">
        <f t="shared" si="0"/>
        <v>139</v>
      </c>
    </row>
    <row r="20" spans="1:4" x14ac:dyDescent="0.25">
      <c r="A20" s="5" t="s">
        <v>262</v>
      </c>
      <c r="B20" s="3">
        <v>1</v>
      </c>
      <c r="C20" s="12">
        <v>229.95</v>
      </c>
      <c r="D20" s="6">
        <f t="shared" si="0"/>
        <v>229.95</v>
      </c>
    </row>
    <row r="21" spans="1:4" x14ac:dyDescent="0.25">
      <c r="A21" s="5" t="s">
        <v>124</v>
      </c>
      <c r="B21" s="3">
        <v>1</v>
      </c>
      <c r="C21" s="12">
        <v>20</v>
      </c>
      <c r="D21" s="6">
        <f t="shared" si="0"/>
        <v>20</v>
      </c>
    </row>
    <row r="22" spans="1:4" x14ac:dyDescent="0.25">
      <c r="A22" s="5" t="s">
        <v>23</v>
      </c>
      <c r="B22" s="3">
        <v>1</v>
      </c>
      <c r="C22" s="12">
        <v>149.94999999999999</v>
      </c>
      <c r="D22" s="6">
        <f t="shared" si="0"/>
        <v>149.94999999999999</v>
      </c>
    </row>
    <row r="23" spans="1:4" x14ac:dyDescent="0.25">
      <c r="A23" s="5" t="s">
        <v>224</v>
      </c>
      <c r="B23" s="3">
        <v>1</v>
      </c>
      <c r="C23" s="12">
        <v>355.57199999999995</v>
      </c>
      <c r="D23" s="6">
        <f t="shared" si="0"/>
        <v>355.57199999999995</v>
      </c>
    </row>
    <row r="24" spans="1:4" x14ac:dyDescent="0.25">
      <c r="A24" s="5" t="s">
        <v>69</v>
      </c>
      <c r="B24" s="3">
        <v>1</v>
      </c>
      <c r="C24" s="12">
        <v>299.95</v>
      </c>
      <c r="D24" s="6">
        <f t="shared" si="0"/>
        <v>299.95</v>
      </c>
    </row>
    <row r="25" spans="1:4" x14ac:dyDescent="0.25">
      <c r="A25" s="5" t="s">
        <v>280</v>
      </c>
      <c r="B25" s="3">
        <v>273</v>
      </c>
      <c r="C25" s="12">
        <v>49626.422000000006</v>
      </c>
      <c r="D25" s="8">
        <f t="shared" si="0"/>
        <v>181.7817655677656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A10" sqref="A10"/>
    </sheetView>
  </sheetViews>
  <sheetFormatPr defaultColWidth="11.42578125" defaultRowHeight="15" x14ac:dyDescent="0.25"/>
  <cols>
    <col min="1" max="1" width="12.7109375" bestFit="1" customWidth="1"/>
    <col min="2" max="2" width="31.7109375" bestFit="1" customWidth="1"/>
  </cols>
  <sheetData>
    <row r="3" spans="1:2" x14ac:dyDescent="0.25">
      <c r="A3" s="4" t="s">
        <v>275</v>
      </c>
      <c r="B3" t="s">
        <v>268</v>
      </c>
    </row>
    <row r="4" spans="1:2" x14ac:dyDescent="0.25">
      <c r="A4" s="5" t="s">
        <v>14</v>
      </c>
      <c r="B4" s="3">
        <v>259</v>
      </c>
    </row>
    <row r="5" spans="1:2" x14ac:dyDescent="0.25">
      <c r="A5" s="5" t="s">
        <v>134</v>
      </c>
      <c r="B5" s="3">
        <v>9</v>
      </c>
    </row>
    <row r="6" spans="1:2" x14ac:dyDescent="0.25">
      <c r="A6" s="5" t="s">
        <v>57</v>
      </c>
      <c r="B6" s="3">
        <v>2</v>
      </c>
    </row>
    <row r="7" spans="1:2" x14ac:dyDescent="0.25">
      <c r="A7" s="5" t="s">
        <v>67</v>
      </c>
      <c r="B7" s="3">
        <v>2</v>
      </c>
    </row>
    <row r="8" spans="1:2" x14ac:dyDescent="0.25">
      <c r="A8" s="5" t="s">
        <v>13</v>
      </c>
      <c r="B8" s="3">
        <v>1</v>
      </c>
    </row>
    <row r="9" spans="1:2" x14ac:dyDescent="0.25">
      <c r="A9" s="5" t="s">
        <v>280</v>
      </c>
      <c r="B9" s="3">
        <v>273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A11" sqref="A11"/>
    </sheetView>
  </sheetViews>
  <sheetFormatPr defaultColWidth="11.42578125" defaultRowHeight="15" x14ac:dyDescent="0.25"/>
  <cols>
    <col min="1" max="1" width="9.42578125" bestFit="1" customWidth="1"/>
    <col min="2" max="2" width="31.7109375" bestFit="1" customWidth="1"/>
  </cols>
  <sheetData>
    <row r="3" spans="1:2" x14ac:dyDescent="0.25">
      <c r="A3" s="4" t="s">
        <v>276</v>
      </c>
      <c r="B3" t="s">
        <v>268</v>
      </c>
    </row>
    <row r="4" spans="1:2" x14ac:dyDescent="0.25">
      <c r="A4" s="5" t="s">
        <v>269</v>
      </c>
      <c r="B4" s="3">
        <v>273</v>
      </c>
    </row>
    <row r="5" spans="1:2" x14ac:dyDescent="0.25">
      <c r="A5" s="5" t="s">
        <v>280</v>
      </c>
      <c r="B5" s="3">
        <v>273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L16" sqref="L16"/>
    </sheetView>
  </sheetViews>
  <sheetFormatPr defaultColWidth="11.42578125" defaultRowHeight="15" x14ac:dyDescent="0.25"/>
  <cols>
    <col min="1" max="1" width="18.42578125" bestFit="1" customWidth="1"/>
    <col min="2" max="2" width="23.85546875" bestFit="1" customWidth="1"/>
    <col min="3" max="3" width="16.140625" bestFit="1" customWidth="1"/>
    <col min="4" max="4" width="14" bestFit="1" customWidth="1"/>
    <col min="5" max="5" width="8.42578125" bestFit="1" customWidth="1"/>
    <col min="6" max="6" width="11" bestFit="1" customWidth="1"/>
    <col min="7" max="7" width="7.7109375" bestFit="1" customWidth="1"/>
    <col min="8" max="8" width="8.28515625" bestFit="1" customWidth="1"/>
    <col min="9" max="10" width="12.28515625" bestFit="1" customWidth="1"/>
    <col min="11" max="11" width="6.28515625" bestFit="1" customWidth="1"/>
    <col min="12" max="12" width="17.28515625" bestFit="1" customWidth="1"/>
    <col min="13" max="13" width="61.28515625" bestFit="1" customWidth="1"/>
    <col min="14" max="14" width="7.85546875" bestFit="1" customWidth="1"/>
    <col min="15" max="16" width="9.42578125" bestFit="1" customWidth="1"/>
  </cols>
  <sheetData>
    <row r="1" spans="1:16" ht="3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271</v>
      </c>
      <c r="G1" s="1" t="s">
        <v>272</v>
      </c>
      <c r="H1" s="1" t="s">
        <v>273</v>
      </c>
      <c r="I1" s="1" t="s">
        <v>274</v>
      </c>
      <c r="J1" s="1" t="s">
        <v>275</v>
      </c>
      <c r="K1" s="1" t="s">
        <v>276</v>
      </c>
      <c r="L1" s="1" t="s">
        <v>277</v>
      </c>
      <c r="M1" s="2" t="s">
        <v>4</v>
      </c>
      <c r="N1" s="2" t="s">
        <v>278</v>
      </c>
      <c r="O1" s="2" t="s">
        <v>6</v>
      </c>
      <c r="P1" s="2" t="s">
        <v>279</v>
      </c>
    </row>
    <row r="2" spans="1:16" x14ac:dyDescent="0.25">
      <c r="A2" t="s">
        <v>17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14</v>
      </c>
      <c r="K2" t="s">
        <v>269</v>
      </c>
      <c r="L2" t="s">
        <v>15</v>
      </c>
      <c r="M2" t="s">
        <v>16</v>
      </c>
      <c r="N2" s="9">
        <v>189</v>
      </c>
      <c r="O2">
        <v>1</v>
      </c>
      <c r="P2" s="9">
        <f>O2*N2</f>
        <v>189</v>
      </c>
    </row>
    <row r="3" spans="1:16" x14ac:dyDescent="0.25">
      <c r="A3" t="s">
        <v>23</v>
      </c>
      <c r="B3" t="s">
        <v>18</v>
      </c>
      <c r="C3" t="s">
        <v>19</v>
      </c>
      <c r="D3" t="s">
        <v>20</v>
      </c>
      <c r="E3" t="s">
        <v>10</v>
      </c>
      <c r="F3" t="s">
        <v>11</v>
      </c>
      <c r="G3" t="s">
        <v>12</v>
      </c>
      <c r="H3" t="s">
        <v>13</v>
      </c>
      <c r="I3" t="s">
        <v>14</v>
      </c>
      <c r="J3" t="s">
        <v>14</v>
      </c>
      <c r="K3" t="s">
        <v>269</v>
      </c>
      <c r="L3" t="s">
        <v>21</v>
      </c>
      <c r="M3" t="s">
        <v>22</v>
      </c>
      <c r="N3" s="9">
        <v>149.94999999999999</v>
      </c>
      <c r="O3">
        <v>1</v>
      </c>
      <c r="P3" s="9">
        <f t="shared" ref="P3:P57" si="0">O3*N3</f>
        <v>149.94999999999999</v>
      </c>
    </row>
    <row r="4" spans="1:16" x14ac:dyDescent="0.25">
      <c r="A4" t="s">
        <v>30</v>
      </c>
      <c r="B4" t="s">
        <v>25</v>
      </c>
      <c r="C4" t="s">
        <v>26</v>
      </c>
      <c r="D4" t="s">
        <v>27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  <c r="J4" t="s">
        <v>14</v>
      </c>
      <c r="K4" t="s">
        <v>269</v>
      </c>
      <c r="L4" t="s">
        <v>28</v>
      </c>
      <c r="M4" t="s">
        <v>29</v>
      </c>
      <c r="N4" s="9">
        <v>299.95</v>
      </c>
      <c r="O4">
        <v>1</v>
      </c>
      <c r="P4" s="9">
        <f t="shared" si="0"/>
        <v>299.95</v>
      </c>
    </row>
    <row r="5" spans="1:16" x14ac:dyDescent="0.25">
      <c r="A5" t="s">
        <v>30</v>
      </c>
      <c r="B5" t="s">
        <v>31</v>
      </c>
      <c r="C5" t="s">
        <v>32</v>
      </c>
      <c r="D5" t="s">
        <v>33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14</v>
      </c>
      <c r="K5" t="s">
        <v>269</v>
      </c>
      <c r="L5" t="s">
        <v>34</v>
      </c>
      <c r="M5" t="s">
        <v>35</v>
      </c>
      <c r="N5" s="9">
        <v>279.95</v>
      </c>
      <c r="O5">
        <v>1</v>
      </c>
      <c r="P5" s="9">
        <f t="shared" si="0"/>
        <v>279.95</v>
      </c>
    </row>
    <row r="6" spans="1:16" x14ac:dyDescent="0.25">
      <c r="A6" t="s">
        <v>30</v>
      </c>
      <c r="B6" t="s">
        <v>36</v>
      </c>
      <c r="C6" t="s">
        <v>37</v>
      </c>
      <c r="D6" t="s">
        <v>38</v>
      </c>
      <c r="E6" t="s">
        <v>10</v>
      </c>
      <c r="F6" t="s">
        <v>11</v>
      </c>
      <c r="G6" t="s">
        <v>12</v>
      </c>
      <c r="H6" t="s">
        <v>13</v>
      </c>
      <c r="I6" t="s">
        <v>14</v>
      </c>
      <c r="J6" t="s">
        <v>14</v>
      </c>
      <c r="K6" t="s">
        <v>269</v>
      </c>
      <c r="L6" t="s">
        <v>39</v>
      </c>
      <c r="M6" t="s">
        <v>40</v>
      </c>
      <c r="N6" s="9">
        <v>279.95</v>
      </c>
      <c r="O6">
        <v>1</v>
      </c>
      <c r="P6" s="9">
        <f t="shared" si="0"/>
        <v>279.95</v>
      </c>
    </row>
    <row r="7" spans="1:16" x14ac:dyDescent="0.25">
      <c r="A7" t="s">
        <v>45</v>
      </c>
      <c r="B7" t="s">
        <v>41</v>
      </c>
      <c r="C7" t="s">
        <v>42</v>
      </c>
      <c r="D7" t="s">
        <v>43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14</v>
      </c>
      <c r="K7" t="s">
        <v>269</v>
      </c>
      <c r="L7" t="s">
        <v>21</v>
      </c>
      <c r="M7" t="s">
        <v>44</v>
      </c>
      <c r="N7" s="9">
        <v>149</v>
      </c>
      <c r="O7">
        <v>1</v>
      </c>
      <c r="P7" s="9">
        <f t="shared" si="0"/>
        <v>149</v>
      </c>
    </row>
    <row r="8" spans="1:16" x14ac:dyDescent="0.25">
      <c r="A8" t="s">
        <v>45</v>
      </c>
      <c r="B8" t="s">
        <v>46</v>
      </c>
      <c r="C8" t="s">
        <v>47</v>
      </c>
      <c r="D8" t="s">
        <v>48</v>
      </c>
      <c r="E8" t="s">
        <v>10</v>
      </c>
      <c r="F8" t="s">
        <v>11</v>
      </c>
      <c r="G8" t="s">
        <v>12</v>
      </c>
      <c r="H8" t="s">
        <v>13</v>
      </c>
      <c r="I8" t="s">
        <v>14</v>
      </c>
      <c r="J8" t="s">
        <v>14</v>
      </c>
      <c r="K8" t="s">
        <v>269</v>
      </c>
      <c r="L8" t="s">
        <v>28</v>
      </c>
      <c r="M8" t="s">
        <v>44</v>
      </c>
      <c r="N8" s="9">
        <v>169</v>
      </c>
      <c r="O8">
        <v>30</v>
      </c>
      <c r="P8" s="9">
        <f t="shared" si="0"/>
        <v>5070</v>
      </c>
    </row>
    <row r="9" spans="1:16" x14ac:dyDescent="0.25">
      <c r="A9" t="s">
        <v>45</v>
      </c>
      <c r="B9" t="s">
        <v>49</v>
      </c>
      <c r="C9" t="s">
        <v>50</v>
      </c>
      <c r="D9" t="s">
        <v>51</v>
      </c>
      <c r="E9" t="s">
        <v>10</v>
      </c>
      <c r="F9" t="s">
        <v>11</v>
      </c>
      <c r="G9" t="s">
        <v>12</v>
      </c>
      <c r="H9" t="s">
        <v>13</v>
      </c>
      <c r="I9" t="s">
        <v>14</v>
      </c>
      <c r="J9" t="s">
        <v>14</v>
      </c>
      <c r="K9" t="s">
        <v>269</v>
      </c>
      <c r="L9" t="s">
        <v>28</v>
      </c>
      <c r="M9" t="s">
        <v>52</v>
      </c>
      <c r="N9" s="9">
        <v>149.94999999999999</v>
      </c>
      <c r="O9">
        <v>1</v>
      </c>
      <c r="P9" s="9">
        <f t="shared" si="0"/>
        <v>149.94999999999999</v>
      </c>
    </row>
    <row r="10" spans="1:16" x14ac:dyDescent="0.25">
      <c r="A10" t="s">
        <v>59</v>
      </c>
      <c r="B10" t="s">
        <v>53</v>
      </c>
      <c r="C10" t="s">
        <v>54</v>
      </c>
      <c r="D10" t="s">
        <v>55</v>
      </c>
      <c r="E10" t="s">
        <v>10</v>
      </c>
      <c r="F10" t="s">
        <v>11</v>
      </c>
      <c r="G10" t="s">
        <v>56</v>
      </c>
      <c r="H10" t="s">
        <v>13</v>
      </c>
      <c r="I10" t="s">
        <v>57</v>
      </c>
      <c r="J10" t="s">
        <v>57</v>
      </c>
      <c r="K10" t="s">
        <v>269</v>
      </c>
      <c r="L10" t="s">
        <v>21</v>
      </c>
      <c r="M10" t="s">
        <v>58</v>
      </c>
      <c r="N10" s="9">
        <v>299.95</v>
      </c>
      <c r="O10">
        <v>1</v>
      </c>
      <c r="P10" s="9">
        <f t="shared" si="0"/>
        <v>299.95</v>
      </c>
    </row>
    <row r="11" spans="1:16" x14ac:dyDescent="0.25">
      <c r="A11" t="s">
        <v>30</v>
      </c>
      <c r="B11" t="s">
        <v>60</v>
      </c>
      <c r="C11" t="s">
        <v>61</v>
      </c>
      <c r="D11" t="s">
        <v>62</v>
      </c>
      <c r="E11" t="s">
        <v>10</v>
      </c>
      <c r="F11" t="s">
        <v>11</v>
      </c>
      <c r="G11" t="s">
        <v>12</v>
      </c>
      <c r="H11" t="s">
        <v>13</v>
      </c>
      <c r="I11" t="s">
        <v>14</v>
      </c>
      <c r="J11" t="s">
        <v>14</v>
      </c>
      <c r="K11" t="s">
        <v>269</v>
      </c>
      <c r="L11" t="s">
        <v>28</v>
      </c>
      <c r="M11" t="s">
        <v>63</v>
      </c>
      <c r="N11" s="9">
        <v>329.95</v>
      </c>
      <c r="O11">
        <v>1</v>
      </c>
      <c r="P11" s="9">
        <f t="shared" si="0"/>
        <v>329.95</v>
      </c>
    </row>
    <row r="12" spans="1:16" x14ac:dyDescent="0.25">
      <c r="A12" t="s">
        <v>69</v>
      </c>
      <c r="B12" t="s">
        <v>64</v>
      </c>
      <c r="C12" t="s">
        <v>65</v>
      </c>
      <c r="D12" t="s">
        <v>66</v>
      </c>
      <c r="E12" t="s">
        <v>10</v>
      </c>
      <c r="F12" t="s">
        <v>11</v>
      </c>
      <c r="G12" t="s">
        <v>56</v>
      </c>
      <c r="H12" t="s">
        <v>13</v>
      </c>
      <c r="I12" t="s">
        <v>67</v>
      </c>
      <c r="J12" t="s">
        <v>67</v>
      </c>
      <c r="K12" t="s">
        <v>269</v>
      </c>
      <c r="L12" t="s">
        <v>39</v>
      </c>
      <c r="M12" t="s">
        <v>68</v>
      </c>
      <c r="N12" s="9">
        <v>299.95</v>
      </c>
      <c r="O12">
        <v>1</v>
      </c>
      <c r="P12" s="9">
        <f t="shared" si="0"/>
        <v>299.95</v>
      </c>
    </row>
    <row r="13" spans="1:16" x14ac:dyDescent="0.25">
      <c r="A13" t="s">
        <v>59</v>
      </c>
      <c r="B13" t="s">
        <v>70</v>
      </c>
      <c r="C13" t="s">
        <v>71</v>
      </c>
      <c r="D13" t="s">
        <v>72</v>
      </c>
      <c r="E13" t="s">
        <v>10</v>
      </c>
      <c r="F13" t="s">
        <v>11</v>
      </c>
      <c r="G13" t="s">
        <v>12</v>
      </c>
      <c r="H13" t="s">
        <v>13</v>
      </c>
      <c r="I13" t="s">
        <v>14</v>
      </c>
      <c r="J13" t="s">
        <v>14</v>
      </c>
      <c r="K13" t="s">
        <v>269</v>
      </c>
      <c r="L13" t="s">
        <v>28</v>
      </c>
      <c r="M13" t="s">
        <v>73</v>
      </c>
      <c r="N13" s="9">
        <v>369.95</v>
      </c>
      <c r="O13">
        <v>1</v>
      </c>
      <c r="P13" s="9">
        <f t="shared" si="0"/>
        <v>369.95</v>
      </c>
    </row>
    <row r="14" spans="1:16" x14ac:dyDescent="0.25">
      <c r="A14" t="s">
        <v>78</v>
      </c>
      <c r="B14" t="s">
        <v>74</v>
      </c>
      <c r="C14" t="s">
        <v>75</v>
      </c>
      <c r="D14" t="s">
        <v>76</v>
      </c>
      <c r="E14" t="s">
        <v>10</v>
      </c>
      <c r="F14" t="s">
        <v>11</v>
      </c>
      <c r="G14" t="s">
        <v>12</v>
      </c>
      <c r="H14" t="s">
        <v>13</v>
      </c>
      <c r="I14" t="s">
        <v>14</v>
      </c>
      <c r="J14" t="s">
        <v>14</v>
      </c>
      <c r="K14" t="s">
        <v>269</v>
      </c>
      <c r="L14" t="s">
        <v>39</v>
      </c>
      <c r="M14" t="s">
        <v>77</v>
      </c>
      <c r="N14" s="9">
        <v>149</v>
      </c>
      <c r="O14">
        <v>1</v>
      </c>
      <c r="P14" s="9">
        <f t="shared" si="0"/>
        <v>149</v>
      </c>
    </row>
    <row r="15" spans="1:16" x14ac:dyDescent="0.25">
      <c r="A15" t="s">
        <v>84</v>
      </c>
      <c r="B15" t="s">
        <v>79</v>
      </c>
      <c r="C15" t="s">
        <v>80</v>
      </c>
      <c r="D15" t="s">
        <v>81</v>
      </c>
      <c r="E15" t="s">
        <v>10</v>
      </c>
      <c r="F15" t="s">
        <v>11</v>
      </c>
      <c r="G15" t="s">
        <v>56</v>
      </c>
      <c r="H15" t="s">
        <v>13</v>
      </c>
      <c r="I15" t="s">
        <v>57</v>
      </c>
      <c r="J15" t="s">
        <v>57</v>
      </c>
      <c r="K15" t="s">
        <v>269</v>
      </c>
      <c r="L15" t="s">
        <v>82</v>
      </c>
      <c r="M15" t="s">
        <v>83</v>
      </c>
      <c r="N15" s="9">
        <v>199.95</v>
      </c>
      <c r="O15">
        <v>1</v>
      </c>
      <c r="P15" s="9">
        <f t="shared" si="0"/>
        <v>199.95</v>
      </c>
    </row>
    <row r="16" spans="1:16" x14ac:dyDescent="0.25">
      <c r="A16" t="s">
        <v>30</v>
      </c>
      <c r="B16" t="s">
        <v>85</v>
      </c>
      <c r="C16" t="s">
        <v>86</v>
      </c>
      <c r="D16" t="s">
        <v>87</v>
      </c>
      <c r="E16" t="s">
        <v>10</v>
      </c>
      <c r="F16" t="s">
        <v>11</v>
      </c>
      <c r="G16" t="s">
        <v>12</v>
      </c>
      <c r="H16" t="s">
        <v>13</v>
      </c>
      <c r="I16" t="s">
        <v>14</v>
      </c>
      <c r="J16" t="s">
        <v>14</v>
      </c>
      <c r="K16" t="s">
        <v>269</v>
      </c>
      <c r="L16" t="s">
        <v>34</v>
      </c>
      <c r="M16" t="s">
        <v>88</v>
      </c>
      <c r="N16" s="9">
        <v>279.95</v>
      </c>
      <c r="O16">
        <v>1</v>
      </c>
      <c r="P16" s="9">
        <f t="shared" si="0"/>
        <v>279.95</v>
      </c>
    </row>
    <row r="17" spans="1:16" x14ac:dyDescent="0.25">
      <c r="A17" t="s">
        <v>93</v>
      </c>
      <c r="B17" t="s">
        <v>89</v>
      </c>
      <c r="C17" t="s">
        <v>90</v>
      </c>
      <c r="D17" t="s">
        <v>91</v>
      </c>
      <c r="E17" t="s">
        <v>10</v>
      </c>
      <c r="F17" t="s">
        <v>11</v>
      </c>
      <c r="G17" t="s">
        <v>12</v>
      </c>
      <c r="H17" t="s">
        <v>13</v>
      </c>
      <c r="I17" t="s">
        <v>67</v>
      </c>
      <c r="J17" t="s">
        <v>67</v>
      </c>
      <c r="K17" t="s">
        <v>269</v>
      </c>
      <c r="L17" t="s">
        <v>28</v>
      </c>
      <c r="M17" t="s">
        <v>92</v>
      </c>
      <c r="N17" s="9">
        <v>199.95</v>
      </c>
      <c r="O17">
        <v>1</v>
      </c>
      <c r="P17" s="9">
        <f t="shared" si="0"/>
        <v>199.95</v>
      </c>
    </row>
    <row r="18" spans="1:16" x14ac:dyDescent="0.25">
      <c r="A18" t="s">
        <v>78</v>
      </c>
      <c r="B18" t="s">
        <v>94</v>
      </c>
      <c r="C18" t="s">
        <v>95</v>
      </c>
      <c r="D18" t="s">
        <v>96</v>
      </c>
      <c r="E18" t="s">
        <v>10</v>
      </c>
      <c r="F18" t="s">
        <v>11</v>
      </c>
      <c r="G18" t="s">
        <v>12</v>
      </c>
      <c r="H18" t="s">
        <v>13</v>
      </c>
      <c r="I18" t="s">
        <v>14</v>
      </c>
      <c r="J18" t="s">
        <v>14</v>
      </c>
      <c r="K18" t="s">
        <v>269</v>
      </c>
      <c r="L18" t="s">
        <v>97</v>
      </c>
      <c r="M18" t="s">
        <v>98</v>
      </c>
      <c r="N18" s="9">
        <v>119.95</v>
      </c>
      <c r="O18">
        <v>1</v>
      </c>
      <c r="P18" s="9">
        <f t="shared" si="0"/>
        <v>119.95</v>
      </c>
    </row>
    <row r="19" spans="1:16" x14ac:dyDescent="0.25">
      <c r="A19" t="s">
        <v>78</v>
      </c>
      <c r="B19" t="s">
        <v>99</v>
      </c>
      <c r="C19" t="s">
        <v>100</v>
      </c>
      <c r="D19" t="s">
        <v>101</v>
      </c>
      <c r="E19" t="s">
        <v>10</v>
      </c>
      <c r="F19" t="s">
        <v>11</v>
      </c>
      <c r="G19" t="s">
        <v>12</v>
      </c>
      <c r="H19" t="s">
        <v>13</v>
      </c>
      <c r="I19" t="s">
        <v>14</v>
      </c>
      <c r="J19" t="s">
        <v>14</v>
      </c>
      <c r="K19" t="s">
        <v>269</v>
      </c>
      <c r="L19" t="s">
        <v>39</v>
      </c>
      <c r="M19" t="s">
        <v>102</v>
      </c>
      <c r="N19" s="9">
        <v>179.95</v>
      </c>
      <c r="O19">
        <v>1</v>
      </c>
      <c r="P19" s="9">
        <f t="shared" si="0"/>
        <v>179.95</v>
      </c>
    </row>
    <row r="20" spans="1:16" x14ac:dyDescent="0.25">
      <c r="A20" t="s">
        <v>78</v>
      </c>
      <c r="B20" t="s">
        <v>103</v>
      </c>
      <c r="C20" t="s">
        <v>104</v>
      </c>
      <c r="D20" t="s">
        <v>105</v>
      </c>
      <c r="E20" t="s">
        <v>10</v>
      </c>
      <c r="F20" t="s">
        <v>11</v>
      </c>
      <c r="G20" t="s">
        <v>12</v>
      </c>
      <c r="H20" t="s">
        <v>13</v>
      </c>
      <c r="I20" t="s">
        <v>14</v>
      </c>
      <c r="J20" t="s">
        <v>14</v>
      </c>
      <c r="K20" t="s">
        <v>269</v>
      </c>
      <c r="L20" t="s">
        <v>97</v>
      </c>
      <c r="M20" t="s">
        <v>106</v>
      </c>
      <c r="N20" s="9">
        <v>189.95</v>
      </c>
      <c r="O20">
        <v>1</v>
      </c>
      <c r="P20" s="9">
        <f t="shared" si="0"/>
        <v>189.95</v>
      </c>
    </row>
    <row r="21" spans="1:16" x14ac:dyDescent="0.25">
      <c r="A21" t="s">
        <v>59</v>
      </c>
      <c r="B21" t="s">
        <v>107</v>
      </c>
      <c r="C21" t="s">
        <v>108</v>
      </c>
      <c r="D21" t="s">
        <v>109</v>
      </c>
      <c r="E21" t="s">
        <v>10</v>
      </c>
      <c r="F21" t="s">
        <v>11</v>
      </c>
      <c r="G21" t="s">
        <v>12</v>
      </c>
      <c r="H21" t="s">
        <v>13</v>
      </c>
      <c r="I21" t="s">
        <v>14</v>
      </c>
      <c r="J21" t="s">
        <v>14</v>
      </c>
      <c r="K21" t="s">
        <v>269</v>
      </c>
      <c r="L21" t="s">
        <v>28</v>
      </c>
      <c r="M21" t="s">
        <v>110</v>
      </c>
      <c r="N21" s="9">
        <v>419.95</v>
      </c>
      <c r="O21">
        <v>1</v>
      </c>
      <c r="P21" s="9">
        <f t="shared" si="0"/>
        <v>419.95</v>
      </c>
    </row>
    <row r="22" spans="1:16" x14ac:dyDescent="0.25">
      <c r="A22" t="s">
        <v>115</v>
      </c>
      <c r="B22" t="s">
        <v>111</v>
      </c>
      <c r="C22" t="s">
        <v>112</v>
      </c>
      <c r="D22" t="s">
        <v>113</v>
      </c>
      <c r="E22" t="s">
        <v>10</v>
      </c>
      <c r="F22" t="s">
        <v>11</v>
      </c>
      <c r="G22" t="s">
        <v>12</v>
      </c>
      <c r="H22" t="s">
        <v>13</v>
      </c>
      <c r="I22" t="s">
        <v>14</v>
      </c>
      <c r="J22" t="s">
        <v>14</v>
      </c>
      <c r="K22" t="s">
        <v>269</v>
      </c>
      <c r="L22" t="s">
        <v>28</v>
      </c>
      <c r="M22" t="s">
        <v>114</v>
      </c>
      <c r="N22" s="9">
        <v>139</v>
      </c>
      <c r="O22">
        <v>15</v>
      </c>
      <c r="P22" s="9">
        <f t="shared" si="0"/>
        <v>2085</v>
      </c>
    </row>
    <row r="23" spans="1:16" x14ac:dyDescent="0.25">
      <c r="A23" t="s">
        <v>115</v>
      </c>
      <c r="B23" t="s">
        <v>116</v>
      </c>
      <c r="C23" t="s">
        <v>117</v>
      </c>
      <c r="D23" t="s">
        <v>118</v>
      </c>
      <c r="E23" t="s">
        <v>10</v>
      </c>
      <c r="F23" t="s">
        <v>11</v>
      </c>
      <c r="G23" t="s">
        <v>12</v>
      </c>
      <c r="H23" t="s">
        <v>13</v>
      </c>
      <c r="I23" t="s">
        <v>14</v>
      </c>
      <c r="J23" t="s">
        <v>14</v>
      </c>
      <c r="K23" t="s">
        <v>269</v>
      </c>
      <c r="L23" t="s">
        <v>119</v>
      </c>
      <c r="M23" t="s">
        <v>114</v>
      </c>
      <c r="N23" s="9">
        <v>139</v>
      </c>
      <c r="O23">
        <v>15</v>
      </c>
      <c r="P23" s="9">
        <f t="shared" si="0"/>
        <v>2085</v>
      </c>
    </row>
    <row r="24" spans="1:16" x14ac:dyDescent="0.25">
      <c r="A24" t="s">
        <v>124</v>
      </c>
      <c r="B24" t="s">
        <v>120</v>
      </c>
      <c r="C24" t="s">
        <v>121</v>
      </c>
      <c r="D24" t="s">
        <v>122</v>
      </c>
      <c r="E24" t="s">
        <v>10</v>
      </c>
      <c r="F24" t="s">
        <v>11</v>
      </c>
      <c r="G24" t="s">
        <v>24</v>
      </c>
      <c r="H24" t="s">
        <v>13</v>
      </c>
      <c r="I24" t="s">
        <v>13</v>
      </c>
      <c r="J24" t="s">
        <v>13</v>
      </c>
      <c r="K24" t="s">
        <v>269</v>
      </c>
      <c r="L24" t="s">
        <v>39</v>
      </c>
      <c r="M24" t="s">
        <v>123</v>
      </c>
      <c r="N24" s="9">
        <v>20</v>
      </c>
      <c r="O24">
        <v>1</v>
      </c>
      <c r="P24" s="9">
        <f t="shared" si="0"/>
        <v>20</v>
      </c>
    </row>
    <row r="25" spans="1:16" x14ac:dyDescent="0.25">
      <c r="A25" t="s">
        <v>130</v>
      </c>
      <c r="B25" t="s">
        <v>125</v>
      </c>
      <c r="C25" t="s">
        <v>126</v>
      </c>
      <c r="D25" t="s">
        <v>127</v>
      </c>
      <c r="E25" t="s">
        <v>10</v>
      </c>
      <c r="F25" t="s">
        <v>11</v>
      </c>
      <c r="G25" t="s">
        <v>56</v>
      </c>
      <c r="H25" t="s">
        <v>13</v>
      </c>
      <c r="I25" t="s">
        <v>14</v>
      </c>
      <c r="J25" t="s">
        <v>14</v>
      </c>
      <c r="K25" t="s">
        <v>269</v>
      </c>
      <c r="L25" t="s">
        <v>128</v>
      </c>
      <c r="M25" t="s">
        <v>129</v>
      </c>
      <c r="N25" s="9">
        <v>200</v>
      </c>
      <c r="O25">
        <v>1</v>
      </c>
      <c r="P25" s="9">
        <f t="shared" si="0"/>
        <v>200</v>
      </c>
    </row>
    <row r="26" spans="1:16" x14ac:dyDescent="0.25">
      <c r="A26" t="s">
        <v>136</v>
      </c>
      <c r="B26" t="s">
        <v>131</v>
      </c>
      <c r="C26" t="s">
        <v>132</v>
      </c>
      <c r="D26" t="s">
        <v>133</v>
      </c>
      <c r="E26" t="s">
        <v>10</v>
      </c>
      <c r="F26" t="s">
        <v>11</v>
      </c>
      <c r="G26" t="s">
        <v>12</v>
      </c>
      <c r="H26" t="s">
        <v>13</v>
      </c>
      <c r="I26" t="s">
        <v>134</v>
      </c>
      <c r="J26" t="s">
        <v>134</v>
      </c>
      <c r="K26" t="s">
        <v>269</v>
      </c>
      <c r="L26" t="s">
        <v>21</v>
      </c>
      <c r="M26" t="s">
        <v>135</v>
      </c>
      <c r="N26" s="9">
        <v>218</v>
      </c>
      <c r="O26">
        <v>4</v>
      </c>
      <c r="P26" s="9">
        <f t="shared" si="0"/>
        <v>872</v>
      </c>
    </row>
    <row r="27" spans="1:16" x14ac:dyDescent="0.25">
      <c r="A27" t="s">
        <v>136</v>
      </c>
      <c r="B27" t="s">
        <v>137</v>
      </c>
      <c r="C27" t="s">
        <v>138</v>
      </c>
      <c r="D27" t="s">
        <v>139</v>
      </c>
      <c r="E27" t="s">
        <v>10</v>
      </c>
      <c r="F27" t="s">
        <v>11</v>
      </c>
      <c r="G27" t="s">
        <v>12</v>
      </c>
      <c r="H27" t="s">
        <v>13</v>
      </c>
      <c r="I27" t="s">
        <v>134</v>
      </c>
      <c r="J27" t="s">
        <v>134</v>
      </c>
      <c r="K27" t="s">
        <v>269</v>
      </c>
      <c r="L27" t="s">
        <v>21</v>
      </c>
      <c r="M27" t="s">
        <v>140</v>
      </c>
      <c r="N27" s="9">
        <v>218</v>
      </c>
      <c r="O27">
        <v>5</v>
      </c>
      <c r="P27" s="9">
        <f t="shared" si="0"/>
        <v>1090</v>
      </c>
    </row>
    <row r="28" spans="1:16" x14ac:dyDescent="0.25">
      <c r="A28" t="s">
        <v>136</v>
      </c>
      <c r="B28" t="s">
        <v>141</v>
      </c>
      <c r="C28" t="s">
        <v>142</v>
      </c>
      <c r="D28" t="s">
        <v>143</v>
      </c>
      <c r="E28" t="s">
        <v>10</v>
      </c>
      <c r="F28" t="s">
        <v>11</v>
      </c>
      <c r="G28" t="s">
        <v>24</v>
      </c>
      <c r="H28" t="s">
        <v>13</v>
      </c>
      <c r="I28" t="s">
        <v>14</v>
      </c>
      <c r="J28" t="s">
        <v>14</v>
      </c>
      <c r="K28" t="s">
        <v>269</v>
      </c>
      <c r="L28" t="s">
        <v>144</v>
      </c>
      <c r="M28" t="s">
        <v>145</v>
      </c>
      <c r="N28" s="9">
        <v>149</v>
      </c>
      <c r="O28">
        <v>5</v>
      </c>
      <c r="P28" s="9">
        <f t="shared" si="0"/>
        <v>745</v>
      </c>
    </row>
    <row r="29" spans="1:16" x14ac:dyDescent="0.25">
      <c r="A29" t="s">
        <v>136</v>
      </c>
      <c r="B29" t="s">
        <v>146</v>
      </c>
      <c r="C29" t="s">
        <v>147</v>
      </c>
      <c r="D29" t="s">
        <v>148</v>
      </c>
      <c r="E29" t="s">
        <v>10</v>
      </c>
      <c r="F29" t="s">
        <v>11</v>
      </c>
      <c r="G29" t="s">
        <v>12</v>
      </c>
      <c r="H29" t="s">
        <v>13</v>
      </c>
      <c r="I29" t="s">
        <v>14</v>
      </c>
      <c r="J29" t="s">
        <v>14</v>
      </c>
      <c r="K29" t="s">
        <v>269</v>
      </c>
      <c r="L29" t="s">
        <v>39</v>
      </c>
      <c r="M29" t="s">
        <v>149</v>
      </c>
      <c r="N29" s="9">
        <v>149</v>
      </c>
      <c r="O29">
        <v>1</v>
      </c>
      <c r="P29" s="9">
        <f t="shared" si="0"/>
        <v>149</v>
      </c>
    </row>
    <row r="30" spans="1:16" x14ac:dyDescent="0.25">
      <c r="A30" t="s">
        <v>136</v>
      </c>
      <c r="B30" t="s">
        <v>150</v>
      </c>
      <c r="C30" t="s">
        <v>151</v>
      </c>
      <c r="D30" t="s">
        <v>152</v>
      </c>
      <c r="E30" t="s">
        <v>10</v>
      </c>
      <c r="F30" t="s">
        <v>11</v>
      </c>
      <c r="G30" t="s">
        <v>12</v>
      </c>
      <c r="H30" t="s">
        <v>13</v>
      </c>
      <c r="I30" t="s">
        <v>14</v>
      </c>
      <c r="J30" t="s">
        <v>14</v>
      </c>
      <c r="K30" t="s">
        <v>269</v>
      </c>
      <c r="L30" t="s">
        <v>39</v>
      </c>
      <c r="M30" t="s">
        <v>149</v>
      </c>
      <c r="N30" s="9">
        <v>149</v>
      </c>
      <c r="O30">
        <v>1</v>
      </c>
      <c r="P30" s="9">
        <f t="shared" si="0"/>
        <v>149</v>
      </c>
    </row>
    <row r="31" spans="1:16" x14ac:dyDescent="0.25">
      <c r="A31" t="s">
        <v>136</v>
      </c>
      <c r="B31" t="s">
        <v>153</v>
      </c>
      <c r="C31" t="s">
        <v>154</v>
      </c>
      <c r="D31" t="s">
        <v>155</v>
      </c>
      <c r="E31" t="s">
        <v>10</v>
      </c>
      <c r="F31" t="s">
        <v>11</v>
      </c>
      <c r="G31" t="s">
        <v>56</v>
      </c>
      <c r="H31" t="s">
        <v>13</v>
      </c>
      <c r="I31" t="s">
        <v>14</v>
      </c>
      <c r="J31" t="s">
        <v>14</v>
      </c>
      <c r="K31" t="s">
        <v>269</v>
      </c>
      <c r="L31" t="s">
        <v>39</v>
      </c>
      <c r="M31" t="s">
        <v>149</v>
      </c>
      <c r="N31" s="9">
        <v>159</v>
      </c>
      <c r="O31">
        <v>1</v>
      </c>
      <c r="P31" s="9">
        <f t="shared" si="0"/>
        <v>159</v>
      </c>
    </row>
    <row r="32" spans="1:16" x14ac:dyDescent="0.25">
      <c r="A32" t="s">
        <v>160</v>
      </c>
      <c r="B32" t="s">
        <v>156</v>
      </c>
      <c r="C32" t="s">
        <v>157</v>
      </c>
      <c r="D32" t="s">
        <v>158</v>
      </c>
      <c r="E32" t="s">
        <v>10</v>
      </c>
      <c r="F32" t="s">
        <v>11</v>
      </c>
      <c r="G32" t="s">
        <v>56</v>
      </c>
      <c r="H32" t="s">
        <v>13</v>
      </c>
      <c r="I32" t="s">
        <v>14</v>
      </c>
      <c r="J32" t="s">
        <v>14</v>
      </c>
      <c r="K32" t="s">
        <v>269</v>
      </c>
      <c r="L32" t="s">
        <v>39</v>
      </c>
      <c r="M32" t="s">
        <v>159</v>
      </c>
      <c r="N32" s="9">
        <v>149</v>
      </c>
      <c r="O32">
        <v>2</v>
      </c>
      <c r="P32" s="9">
        <f t="shared" si="0"/>
        <v>298</v>
      </c>
    </row>
    <row r="33" spans="1:16" x14ac:dyDescent="0.25">
      <c r="A33" t="s">
        <v>160</v>
      </c>
      <c r="B33" t="s">
        <v>161</v>
      </c>
      <c r="C33" t="s">
        <v>162</v>
      </c>
      <c r="D33" t="s">
        <v>163</v>
      </c>
      <c r="E33" t="s">
        <v>10</v>
      </c>
      <c r="F33" t="s">
        <v>11</v>
      </c>
      <c r="G33" t="s">
        <v>12</v>
      </c>
      <c r="H33" t="s">
        <v>13</v>
      </c>
      <c r="I33" t="s">
        <v>14</v>
      </c>
      <c r="J33" t="s">
        <v>14</v>
      </c>
      <c r="K33" t="s">
        <v>269</v>
      </c>
      <c r="L33" t="s">
        <v>21</v>
      </c>
      <c r="M33" t="s">
        <v>164</v>
      </c>
      <c r="N33" s="9">
        <v>119</v>
      </c>
      <c r="O33">
        <v>1</v>
      </c>
      <c r="P33" s="9">
        <f t="shared" si="0"/>
        <v>119</v>
      </c>
    </row>
    <row r="34" spans="1:16" x14ac:dyDescent="0.25">
      <c r="A34" t="s">
        <v>169</v>
      </c>
      <c r="B34" t="s">
        <v>165</v>
      </c>
      <c r="C34" t="s">
        <v>166</v>
      </c>
      <c r="D34" t="s">
        <v>167</v>
      </c>
      <c r="E34" t="s">
        <v>10</v>
      </c>
      <c r="F34" t="s">
        <v>11</v>
      </c>
      <c r="G34" t="s">
        <v>56</v>
      </c>
      <c r="H34" t="s">
        <v>13</v>
      </c>
      <c r="I34" t="s">
        <v>14</v>
      </c>
      <c r="J34" t="s">
        <v>14</v>
      </c>
      <c r="K34" t="s">
        <v>269</v>
      </c>
      <c r="L34" t="s">
        <v>21</v>
      </c>
      <c r="M34" t="s">
        <v>168</v>
      </c>
      <c r="N34" s="9">
        <v>199.95</v>
      </c>
      <c r="O34">
        <v>1</v>
      </c>
      <c r="P34" s="9">
        <f t="shared" si="0"/>
        <v>199.95</v>
      </c>
    </row>
    <row r="35" spans="1:16" x14ac:dyDescent="0.25">
      <c r="A35" t="s">
        <v>174</v>
      </c>
      <c r="B35" t="s">
        <v>170</v>
      </c>
      <c r="C35" t="s">
        <v>171</v>
      </c>
      <c r="D35" t="s">
        <v>172</v>
      </c>
      <c r="E35" t="s">
        <v>10</v>
      </c>
      <c r="F35" t="s">
        <v>11</v>
      </c>
      <c r="G35" t="s">
        <v>56</v>
      </c>
      <c r="H35" t="s">
        <v>13</v>
      </c>
      <c r="I35" t="s">
        <v>14</v>
      </c>
      <c r="J35" t="s">
        <v>14</v>
      </c>
      <c r="K35" t="s">
        <v>269</v>
      </c>
      <c r="L35" t="s">
        <v>39</v>
      </c>
      <c r="M35" t="s">
        <v>173</v>
      </c>
      <c r="N35" s="9">
        <v>139</v>
      </c>
      <c r="O35">
        <v>1</v>
      </c>
      <c r="P35" s="9">
        <f t="shared" si="0"/>
        <v>139</v>
      </c>
    </row>
    <row r="36" spans="1:16" x14ac:dyDescent="0.25">
      <c r="A36" t="s">
        <v>169</v>
      </c>
      <c r="B36" t="s">
        <v>175</v>
      </c>
      <c r="C36" t="s">
        <v>176</v>
      </c>
      <c r="D36" t="s">
        <v>177</v>
      </c>
      <c r="E36" t="s">
        <v>10</v>
      </c>
      <c r="F36" t="s">
        <v>11</v>
      </c>
      <c r="G36" t="s">
        <v>12</v>
      </c>
      <c r="H36" t="s">
        <v>13</v>
      </c>
      <c r="I36" t="s">
        <v>14</v>
      </c>
      <c r="J36" t="s">
        <v>14</v>
      </c>
      <c r="K36" t="s">
        <v>269</v>
      </c>
      <c r="L36" t="s">
        <v>178</v>
      </c>
      <c r="M36" t="s">
        <v>179</v>
      </c>
      <c r="N36" s="9">
        <v>149</v>
      </c>
      <c r="O36">
        <v>1</v>
      </c>
      <c r="P36" s="9">
        <f t="shared" si="0"/>
        <v>149</v>
      </c>
    </row>
    <row r="37" spans="1:16" x14ac:dyDescent="0.25">
      <c r="A37" t="s">
        <v>169</v>
      </c>
      <c r="B37" t="s">
        <v>180</v>
      </c>
      <c r="C37" t="s">
        <v>181</v>
      </c>
      <c r="D37" t="s">
        <v>182</v>
      </c>
      <c r="E37" t="s">
        <v>10</v>
      </c>
      <c r="F37" t="s">
        <v>11</v>
      </c>
      <c r="G37" t="s">
        <v>12</v>
      </c>
      <c r="H37" t="s">
        <v>13</v>
      </c>
      <c r="I37" t="s">
        <v>14</v>
      </c>
      <c r="J37" t="s">
        <v>14</v>
      </c>
      <c r="K37" t="s">
        <v>269</v>
      </c>
      <c r="L37" t="s">
        <v>183</v>
      </c>
      <c r="M37" t="s">
        <v>184</v>
      </c>
      <c r="N37" s="9">
        <v>189</v>
      </c>
      <c r="O37">
        <v>3</v>
      </c>
      <c r="P37" s="9">
        <f t="shared" si="0"/>
        <v>567</v>
      </c>
    </row>
    <row r="38" spans="1:16" x14ac:dyDescent="0.25">
      <c r="A38" t="s">
        <v>169</v>
      </c>
      <c r="B38" t="s">
        <v>185</v>
      </c>
      <c r="C38" t="s">
        <v>186</v>
      </c>
      <c r="D38" t="s">
        <v>187</v>
      </c>
      <c r="E38" t="s">
        <v>10</v>
      </c>
      <c r="F38" t="s">
        <v>11</v>
      </c>
      <c r="G38" t="s">
        <v>12</v>
      </c>
      <c r="H38" t="s">
        <v>13</v>
      </c>
      <c r="I38" t="s">
        <v>14</v>
      </c>
      <c r="J38" t="s">
        <v>14</v>
      </c>
      <c r="K38" t="s">
        <v>269</v>
      </c>
      <c r="L38" t="s">
        <v>28</v>
      </c>
      <c r="M38" t="s">
        <v>184</v>
      </c>
      <c r="N38" s="9">
        <v>189</v>
      </c>
      <c r="O38">
        <v>2</v>
      </c>
      <c r="P38" s="9">
        <f t="shared" si="0"/>
        <v>378</v>
      </c>
    </row>
    <row r="39" spans="1:16" x14ac:dyDescent="0.25">
      <c r="A39" t="s">
        <v>169</v>
      </c>
      <c r="B39" t="s">
        <v>188</v>
      </c>
      <c r="C39" t="s">
        <v>189</v>
      </c>
      <c r="D39" t="s">
        <v>190</v>
      </c>
      <c r="E39" t="s">
        <v>10</v>
      </c>
      <c r="F39" t="s">
        <v>11</v>
      </c>
      <c r="G39" t="s">
        <v>12</v>
      </c>
      <c r="H39" t="s">
        <v>13</v>
      </c>
      <c r="I39" t="s">
        <v>14</v>
      </c>
      <c r="J39" t="s">
        <v>14</v>
      </c>
      <c r="K39" t="s">
        <v>269</v>
      </c>
      <c r="L39" t="s">
        <v>21</v>
      </c>
      <c r="M39" t="s">
        <v>191</v>
      </c>
      <c r="N39" s="9">
        <v>169.95</v>
      </c>
      <c r="O39">
        <v>1</v>
      </c>
      <c r="P39" s="9">
        <f t="shared" si="0"/>
        <v>169.95</v>
      </c>
    </row>
    <row r="40" spans="1:16" x14ac:dyDescent="0.25">
      <c r="A40" t="s">
        <v>169</v>
      </c>
      <c r="B40" t="s">
        <v>192</v>
      </c>
      <c r="C40" t="s">
        <v>193</v>
      </c>
      <c r="D40" t="s">
        <v>194</v>
      </c>
      <c r="E40" t="s">
        <v>10</v>
      </c>
      <c r="F40" t="s">
        <v>11</v>
      </c>
      <c r="G40" t="s">
        <v>12</v>
      </c>
      <c r="H40" t="s">
        <v>13</v>
      </c>
      <c r="I40" t="s">
        <v>14</v>
      </c>
      <c r="J40" t="s">
        <v>14</v>
      </c>
      <c r="K40" t="s">
        <v>269</v>
      </c>
      <c r="L40" t="s">
        <v>28</v>
      </c>
      <c r="M40" t="s">
        <v>195</v>
      </c>
      <c r="N40" s="9">
        <v>139.94999999999999</v>
      </c>
      <c r="O40">
        <v>1</v>
      </c>
      <c r="P40" s="9">
        <f t="shared" si="0"/>
        <v>139.94999999999999</v>
      </c>
    </row>
    <row r="41" spans="1:16" x14ac:dyDescent="0.25">
      <c r="A41" t="s">
        <v>169</v>
      </c>
      <c r="B41" t="s">
        <v>196</v>
      </c>
      <c r="C41" t="s">
        <v>197</v>
      </c>
      <c r="D41" t="s">
        <v>198</v>
      </c>
      <c r="E41" t="s">
        <v>10</v>
      </c>
      <c r="F41" t="s">
        <v>11</v>
      </c>
      <c r="G41" t="s">
        <v>56</v>
      </c>
      <c r="H41" t="s">
        <v>13</v>
      </c>
      <c r="I41" t="s">
        <v>14</v>
      </c>
      <c r="J41" t="s">
        <v>14</v>
      </c>
      <c r="K41" t="s">
        <v>269</v>
      </c>
      <c r="L41" t="s">
        <v>28</v>
      </c>
      <c r="M41" t="s">
        <v>199</v>
      </c>
      <c r="N41" s="9">
        <v>169</v>
      </c>
      <c r="O41">
        <v>3</v>
      </c>
      <c r="P41" s="9">
        <f t="shared" si="0"/>
        <v>507</v>
      </c>
    </row>
    <row r="42" spans="1:16" x14ac:dyDescent="0.25">
      <c r="A42" t="s">
        <v>204</v>
      </c>
      <c r="B42" t="s">
        <v>200</v>
      </c>
      <c r="C42" t="s">
        <v>201</v>
      </c>
      <c r="D42" t="s">
        <v>202</v>
      </c>
      <c r="E42" t="s">
        <v>10</v>
      </c>
      <c r="F42" t="s">
        <v>11</v>
      </c>
      <c r="G42" t="s">
        <v>12</v>
      </c>
      <c r="H42" t="s">
        <v>13</v>
      </c>
      <c r="I42" t="s">
        <v>14</v>
      </c>
      <c r="J42" t="s">
        <v>14</v>
      </c>
      <c r="K42" t="s">
        <v>269</v>
      </c>
      <c r="L42" t="s">
        <v>15</v>
      </c>
      <c r="M42" t="s">
        <v>203</v>
      </c>
      <c r="N42" s="9">
        <v>169</v>
      </c>
      <c r="O42">
        <v>4</v>
      </c>
      <c r="P42" s="9">
        <f t="shared" si="0"/>
        <v>676</v>
      </c>
    </row>
    <row r="43" spans="1:16" x14ac:dyDescent="0.25">
      <c r="A43" t="s">
        <v>204</v>
      </c>
      <c r="B43" t="s">
        <v>205</v>
      </c>
      <c r="C43" t="s">
        <v>206</v>
      </c>
      <c r="D43" t="s">
        <v>207</v>
      </c>
      <c r="E43" t="s">
        <v>10</v>
      </c>
      <c r="F43" t="s">
        <v>11</v>
      </c>
      <c r="G43" t="s">
        <v>12</v>
      </c>
      <c r="H43" t="s">
        <v>13</v>
      </c>
      <c r="I43" t="s">
        <v>14</v>
      </c>
      <c r="J43" t="s">
        <v>14</v>
      </c>
      <c r="K43" t="s">
        <v>269</v>
      </c>
      <c r="L43" t="s">
        <v>34</v>
      </c>
      <c r="M43" t="s">
        <v>208</v>
      </c>
      <c r="N43" s="9">
        <v>199</v>
      </c>
      <c r="O43">
        <v>10</v>
      </c>
      <c r="P43" s="9">
        <f t="shared" si="0"/>
        <v>1990</v>
      </c>
    </row>
    <row r="44" spans="1:16" x14ac:dyDescent="0.25">
      <c r="A44" t="s">
        <v>204</v>
      </c>
      <c r="B44" t="s">
        <v>209</v>
      </c>
      <c r="C44" t="s">
        <v>210</v>
      </c>
      <c r="D44" t="s">
        <v>211</v>
      </c>
      <c r="E44" t="s">
        <v>10</v>
      </c>
      <c r="F44" t="s">
        <v>11</v>
      </c>
      <c r="G44" t="s">
        <v>24</v>
      </c>
      <c r="H44" t="s">
        <v>13</v>
      </c>
      <c r="I44" t="s">
        <v>14</v>
      </c>
      <c r="J44" t="s">
        <v>14</v>
      </c>
      <c r="K44" t="s">
        <v>269</v>
      </c>
      <c r="L44" t="s">
        <v>128</v>
      </c>
      <c r="M44" t="s">
        <v>212</v>
      </c>
      <c r="N44" s="9">
        <v>120</v>
      </c>
      <c r="O44">
        <v>6</v>
      </c>
      <c r="P44" s="9">
        <f t="shared" si="0"/>
        <v>720</v>
      </c>
    </row>
    <row r="45" spans="1:16" x14ac:dyDescent="0.25">
      <c r="A45" t="s">
        <v>204</v>
      </c>
      <c r="B45" t="s">
        <v>213</v>
      </c>
      <c r="C45" t="s">
        <v>214</v>
      </c>
      <c r="D45" t="s">
        <v>215</v>
      </c>
      <c r="E45" t="s">
        <v>10</v>
      </c>
      <c r="F45" t="s">
        <v>11</v>
      </c>
      <c r="G45" t="s">
        <v>12</v>
      </c>
      <c r="H45" t="s">
        <v>13</v>
      </c>
      <c r="I45" t="s">
        <v>14</v>
      </c>
      <c r="J45" t="s">
        <v>14</v>
      </c>
      <c r="K45" t="s">
        <v>269</v>
      </c>
      <c r="L45" t="s">
        <v>28</v>
      </c>
      <c r="M45" t="s">
        <v>216</v>
      </c>
      <c r="N45" s="9">
        <v>129</v>
      </c>
      <c r="O45">
        <v>6</v>
      </c>
      <c r="P45" s="9">
        <f t="shared" si="0"/>
        <v>774</v>
      </c>
    </row>
    <row r="46" spans="1:16" x14ac:dyDescent="0.25">
      <c r="A46" t="s">
        <v>169</v>
      </c>
      <c r="B46" t="s">
        <v>217</v>
      </c>
      <c r="C46" t="s">
        <v>218</v>
      </c>
      <c r="D46" t="s">
        <v>219</v>
      </c>
      <c r="E46" t="s">
        <v>10</v>
      </c>
      <c r="F46" t="s">
        <v>11</v>
      </c>
      <c r="G46" t="s">
        <v>12</v>
      </c>
      <c r="H46" t="s">
        <v>13</v>
      </c>
      <c r="I46" t="s">
        <v>14</v>
      </c>
      <c r="J46" t="s">
        <v>14</v>
      </c>
      <c r="K46" t="s">
        <v>269</v>
      </c>
      <c r="L46" t="s">
        <v>21</v>
      </c>
      <c r="M46" t="s">
        <v>179</v>
      </c>
      <c r="N46" s="9">
        <v>129</v>
      </c>
      <c r="O46">
        <v>6</v>
      </c>
      <c r="P46" s="9">
        <f t="shared" si="0"/>
        <v>774</v>
      </c>
    </row>
    <row r="47" spans="1:16" x14ac:dyDescent="0.25">
      <c r="A47" t="s">
        <v>224</v>
      </c>
      <c r="B47" t="s">
        <v>220</v>
      </c>
      <c r="C47" t="s">
        <v>221</v>
      </c>
      <c r="D47" t="s">
        <v>222</v>
      </c>
      <c r="E47" t="s">
        <v>10</v>
      </c>
      <c r="F47" t="s">
        <v>11</v>
      </c>
      <c r="G47" t="s">
        <v>12</v>
      </c>
      <c r="H47" t="s">
        <v>13</v>
      </c>
      <c r="I47" t="s">
        <v>14</v>
      </c>
      <c r="J47" t="s">
        <v>14</v>
      </c>
      <c r="K47" t="s">
        <v>269</v>
      </c>
      <c r="L47" t="s">
        <v>39</v>
      </c>
      <c r="M47" t="s">
        <v>223</v>
      </c>
      <c r="N47" s="9">
        <v>355.57199999999995</v>
      </c>
      <c r="O47">
        <v>1</v>
      </c>
      <c r="P47" s="9">
        <f t="shared" si="0"/>
        <v>355.57199999999995</v>
      </c>
    </row>
    <row r="48" spans="1:16" x14ac:dyDescent="0.25">
      <c r="A48" t="s">
        <v>229</v>
      </c>
      <c r="B48" t="s">
        <v>225</v>
      </c>
      <c r="C48" t="s">
        <v>226</v>
      </c>
      <c r="D48" t="s">
        <v>227</v>
      </c>
      <c r="E48" t="s">
        <v>10</v>
      </c>
      <c r="F48" t="s">
        <v>11</v>
      </c>
      <c r="G48" t="s">
        <v>12</v>
      </c>
      <c r="H48" t="s">
        <v>13</v>
      </c>
      <c r="I48" t="s">
        <v>14</v>
      </c>
      <c r="J48" t="s">
        <v>14</v>
      </c>
      <c r="K48" t="s">
        <v>269</v>
      </c>
      <c r="L48" t="s">
        <v>183</v>
      </c>
      <c r="M48" t="s">
        <v>228</v>
      </c>
      <c r="N48" s="9">
        <v>194.95</v>
      </c>
      <c r="O48">
        <v>1</v>
      </c>
      <c r="P48" s="9">
        <f t="shared" si="0"/>
        <v>194.95</v>
      </c>
    </row>
    <row r="49" spans="1:16" x14ac:dyDescent="0.25">
      <c r="A49" t="s">
        <v>229</v>
      </c>
      <c r="B49" t="s">
        <v>230</v>
      </c>
      <c r="C49" t="s">
        <v>231</v>
      </c>
      <c r="D49" t="s">
        <v>232</v>
      </c>
      <c r="E49" t="s">
        <v>10</v>
      </c>
      <c r="F49" t="s">
        <v>11</v>
      </c>
      <c r="G49" t="s">
        <v>12</v>
      </c>
      <c r="H49" t="s">
        <v>13</v>
      </c>
      <c r="I49" t="s">
        <v>14</v>
      </c>
      <c r="J49" t="s">
        <v>14</v>
      </c>
      <c r="K49" t="s">
        <v>269</v>
      </c>
      <c r="L49" t="s">
        <v>34</v>
      </c>
      <c r="M49" t="s">
        <v>233</v>
      </c>
      <c r="N49" s="9">
        <v>209.95</v>
      </c>
      <c r="O49">
        <v>1</v>
      </c>
      <c r="P49" s="9">
        <f t="shared" si="0"/>
        <v>209.95</v>
      </c>
    </row>
    <row r="50" spans="1:16" x14ac:dyDescent="0.25">
      <c r="A50" t="s">
        <v>229</v>
      </c>
      <c r="B50" t="s">
        <v>234</v>
      </c>
      <c r="C50" t="s">
        <v>235</v>
      </c>
      <c r="D50" t="s">
        <v>236</v>
      </c>
      <c r="E50" t="s">
        <v>10</v>
      </c>
      <c r="F50" t="s">
        <v>11</v>
      </c>
      <c r="G50" t="s">
        <v>12</v>
      </c>
      <c r="H50" t="s">
        <v>13</v>
      </c>
      <c r="I50" t="s">
        <v>14</v>
      </c>
      <c r="J50" t="s">
        <v>14</v>
      </c>
      <c r="K50" t="s">
        <v>269</v>
      </c>
      <c r="L50" t="s">
        <v>183</v>
      </c>
      <c r="M50" t="s">
        <v>237</v>
      </c>
      <c r="N50" s="9">
        <v>190</v>
      </c>
      <c r="O50">
        <v>30</v>
      </c>
      <c r="P50" s="9">
        <f t="shared" si="0"/>
        <v>5700</v>
      </c>
    </row>
    <row r="51" spans="1:16" x14ac:dyDescent="0.25">
      <c r="A51" t="s">
        <v>229</v>
      </c>
      <c r="B51" t="s">
        <v>238</v>
      </c>
      <c r="C51" t="s">
        <v>239</v>
      </c>
      <c r="D51" t="s">
        <v>240</v>
      </c>
      <c r="E51" t="s">
        <v>10</v>
      </c>
      <c r="F51" t="s">
        <v>11</v>
      </c>
      <c r="G51" t="s">
        <v>12</v>
      </c>
      <c r="H51" t="s">
        <v>13</v>
      </c>
      <c r="I51" t="s">
        <v>14</v>
      </c>
      <c r="J51" t="s">
        <v>14</v>
      </c>
      <c r="K51" t="s">
        <v>269</v>
      </c>
      <c r="L51" t="s">
        <v>15</v>
      </c>
      <c r="M51" t="s">
        <v>237</v>
      </c>
      <c r="N51" s="9">
        <v>190</v>
      </c>
      <c r="O51">
        <v>30</v>
      </c>
      <c r="P51" s="9">
        <f t="shared" si="0"/>
        <v>5700</v>
      </c>
    </row>
    <row r="52" spans="1:16" x14ac:dyDescent="0.25">
      <c r="A52" t="s">
        <v>229</v>
      </c>
      <c r="B52" t="s">
        <v>241</v>
      </c>
      <c r="C52" t="s">
        <v>242</v>
      </c>
      <c r="D52" t="s">
        <v>243</v>
      </c>
      <c r="E52" t="s">
        <v>10</v>
      </c>
      <c r="F52" t="s">
        <v>11</v>
      </c>
      <c r="G52" t="s">
        <v>12</v>
      </c>
      <c r="H52" t="s">
        <v>13</v>
      </c>
      <c r="I52" t="s">
        <v>14</v>
      </c>
      <c r="J52" t="s">
        <v>14</v>
      </c>
      <c r="K52" t="s">
        <v>269</v>
      </c>
      <c r="L52" t="s">
        <v>39</v>
      </c>
      <c r="M52" t="s">
        <v>244</v>
      </c>
      <c r="N52" s="9">
        <v>150</v>
      </c>
      <c r="O52">
        <v>1</v>
      </c>
      <c r="P52" s="9">
        <f t="shared" si="0"/>
        <v>150</v>
      </c>
    </row>
    <row r="53" spans="1:16" x14ac:dyDescent="0.25">
      <c r="A53" t="s">
        <v>229</v>
      </c>
      <c r="B53" t="s">
        <v>245</v>
      </c>
      <c r="C53" t="s">
        <v>246</v>
      </c>
      <c r="D53" t="s">
        <v>247</v>
      </c>
      <c r="E53" t="s">
        <v>10</v>
      </c>
      <c r="F53" t="s">
        <v>11</v>
      </c>
      <c r="G53" t="s">
        <v>12</v>
      </c>
      <c r="H53" t="s">
        <v>13</v>
      </c>
      <c r="I53" t="s">
        <v>14</v>
      </c>
      <c r="J53" t="s">
        <v>14</v>
      </c>
      <c r="K53" t="s">
        <v>269</v>
      </c>
      <c r="L53" t="s">
        <v>248</v>
      </c>
      <c r="M53" t="s">
        <v>244</v>
      </c>
      <c r="N53" s="9">
        <v>200</v>
      </c>
      <c r="O53">
        <v>30</v>
      </c>
      <c r="P53" s="9">
        <f t="shared" si="0"/>
        <v>6000</v>
      </c>
    </row>
    <row r="54" spans="1:16" x14ac:dyDescent="0.25">
      <c r="A54" t="s">
        <v>229</v>
      </c>
      <c r="B54" t="s">
        <v>249</v>
      </c>
      <c r="C54" t="s">
        <v>250</v>
      </c>
      <c r="D54" t="s">
        <v>251</v>
      </c>
      <c r="E54" t="s">
        <v>10</v>
      </c>
      <c r="F54" t="s">
        <v>11</v>
      </c>
      <c r="G54" t="s">
        <v>12</v>
      </c>
      <c r="H54" t="s">
        <v>13</v>
      </c>
      <c r="I54" t="s">
        <v>14</v>
      </c>
      <c r="J54" t="s">
        <v>14</v>
      </c>
      <c r="K54" t="s">
        <v>269</v>
      </c>
      <c r="L54" t="s">
        <v>15</v>
      </c>
      <c r="M54" t="s">
        <v>252</v>
      </c>
      <c r="N54" s="9">
        <v>200</v>
      </c>
      <c r="O54">
        <v>30</v>
      </c>
      <c r="P54" s="9">
        <f t="shared" si="0"/>
        <v>6000</v>
      </c>
    </row>
    <row r="55" spans="1:16" x14ac:dyDescent="0.25">
      <c r="A55" t="s">
        <v>229</v>
      </c>
      <c r="B55" t="s">
        <v>254</v>
      </c>
      <c r="C55" t="s">
        <v>255</v>
      </c>
      <c r="D55" t="s">
        <v>256</v>
      </c>
      <c r="E55" t="s">
        <v>10</v>
      </c>
      <c r="F55" t="s">
        <v>11</v>
      </c>
      <c r="G55" t="s">
        <v>24</v>
      </c>
      <c r="H55" t="s">
        <v>13</v>
      </c>
      <c r="I55" t="s">
        <v>14</v>
      </c>
      <c r="J55" t="s">
        <v>14</v>
      </c>
      <c r="K55" t="s">
        <v>269</v>
      </c>
      <c r="L55" t="s">
        <v>253</v>
      </c>
      <c r="M55" t="s">
        <v>257</v>
      </c>
      <c r="N55" s="9">
        <v>159.94999999999999</v>
      </c>
      <c r="O55">
        <v>1</v>
      </c>
      <c r="P55" s="9">
        <f t="shared" si="0"/>
        <v>159.94999999999999</v>
      </c>
    </row>
    <row r="56" spans="1:16" x14ac:dyDescent="0.25">
      <c r="A56" t="s">
        <v>262</v>
      </c>
      <c r="B56" t="s">
        <v>258</v>
      </c>
      <c r="C56" t="s">
        <v>259</v>
      </c>
      <c r="D56" t="s">
        <v>260</v>
      </c>
      <c r="E56" t="s">
        <v>10</v>
      </c>
      <c r="F56" t="s">
        <v>11</v>
      </c>
      <c r="G56" t="s">
        <v>12</v>
      </c>
      <c r="H56" t="s">
        <v>13</v>
      </c>
      <c r="I56" t="s">
        <v>14</v>
      </c>
      <c r="J56" t="s">
        <v>14</v>
      </c>
      <c r="K56" t="s">
        <v>269</v>
      </c>
      <c r="L56" t="s">
        <v>34</v>
      </c>
      <c r="M56" t="s">
        <v>261</v>
      </c>
      <c r="N56" s="9">
        <v>229.95</v>
      </c>
      <c r="O56">
        <v>1</v>
      </c>
      <c r="P56" s="9">
        <f t="shared" si="0"/>
        <v>229.95</v>
      </c>
    </row>
    <row r="57" spans="1:16" x14ac:dyDescent="0.25">
      <c r="A57" t="s">
        <v>267</v>
      </c>
      <c r="B57" t="s">
        <v>263</v>
      </c>
      <c r="C57" t="s">
        <v>264</v>
      </c>
      <c r="D57" t="s">
        <v>265</v>
      </c>
      <c r="E57" t="s">
        <v>10</v>
      </c>
      <c r="F57" t="s">
        <v>11</v>
      </c>
      <c r="G57" t="s">
        <v>24</v>
      </c>
      <c r="H57" t="s">
        <v>13</v>
      </c>
      <c r="I57" t="s">
        <v>14</v>
      </c>
      <c r="J57" t="s">
        <v>14</v>
      </c>
      <c r="K57" t="s">
        <v>269</v>
      </c>
      <c r="L57" t="s">
        <v>183</v>
      </c>
      <c r="M57" t="s">
        <v>266</v>
      </c>
      <c r="N57" s="9">
        <v>165</v>
      </c>
      <c r="O57">
        <v>1</v>
      </c>
      <c r="P57" s="9">
        <f t="shared" si="0"/>
        <v>165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D1" sqref="D1:D1048576"/>
    </sheetView>
  </sheetViews>
  <sheetFormatPr defaultColWidth="8.85546875" defaultRowHeight="15" x14ac:dyDescent="0.25"/>
  <cols>
    <col min="1" max="1" width="25" style="13" customWidth="1"/>
    <col min="2" max="3" width="30" style="14" customWidth="1"/>
    <col min="4" max="16384" width="8.85546875" style="13"/>
  </cols>
  <sheetData>
    <row r="1" spans="1:3" ht="15" customHeight="1" x14ac:dyDescent="0.25">
      <c r="A1" s="15" t="s">
        <v>282</v>
      </c>
      <c r="B1" s="15" t="s">
        <v>1</v>
      </c>
      <c r="C1" s="15" t="s">
        <v>5</v>
      </c>
    </row>
    <row r="2" spans="1:3" ht="190.35" customHeight="1" x14ac:dyDescent="0.25">
      <c r="B2" s="14" t="s">
        <v>104</v>
      </c>
      <c r="C2" s="14" t="s">
        <v>78</v>
      </c>
    </row>
    <row r="3" spans="1:3" ht="190.35" customHeight="1" x14ac:dyDescent="0.25">
      <c r="B3" s="14" t="s">
        <v>242</v>
      </c>
      <c r="C3" s="14" t="s">
        <v>229</v>
      </c>
    </row>
    <row r="4" spans="1:3" ht="190.35" customHeight="1" x14ac:dyDescent="0.25">
      <c r="B4" s="14" t="s">
        <v>166</v>
      </c>
      <c r="C4" s="14" t="s">
        <v>169</v>
      </c>
    </row>
    <row r="5" spans="1:3" ht="190.35" customHeight="1" x14ac:dyDescent="0.25">
      <c r="B5" s="14" t="s">
        <v>75</v>
      </c>
      <c r="C5" s="14" t="s">
        <v>78</v>
      </c>
    </row>
    <row r="6" spans="1:3" ht="190.35" customHeight="1" x14ac:dyDescent="0.25">
      <c r="B6" s="14" t="s">
        <v>86</v>
      </c>
      <c r="C6" s="14" t="s">
        <v>30</v>
      </c>
    </row>
    <row r="7" spans="1:3" ht="190.35" customHeight="1" x14ac:dyDescent="0.25">
      <c r="B7" s="14" t="s">
        <v>157</v>
      </c>
      <c r="C7" s="14" t="s">
        <v>160</v>
      </c>
    </row>
    <row r="8" spans="1:3" ht="190.35" customHeight="1" x14ac:dyDescent="0.25">
      <c r="B8" s="14" t="s">
        <v>176</v>
      </c>
      <c r="C8" s="14" t="s">
        <v>169</v>
      </c>
    </row>
    <row r="9" spans="1:3" ht="190.35" customHeight="1" x14ac:dyDescent="0.25">
      <c r="B9" s="14" t="s">
        <v>80</v>
      </c>
      <c r="C9" s="14" t="s">
        <v>84</v>
      </c>
    </row>
    <row r="10" spans="1:3" ht="190.35" customHeight="1" x14ac:dyDescent="0.25">
      <c r="B10" s="14" t="s">
        <v>50</v>
      </c>
      <c r="C10" s="14" t="s">
        <v>45</v>
      </c>
    </row>
    <row r="11" spans="1:3" ht="190.35" customHeight="1" x14ac:dyDescent="0.25">
      <c r="B11" s="14" t="s">
        <v>54</v>
      </c>
      <c r="C11" s="14" t="s">
        <v>59</v>
      </c>
    </row>
    <row r="12" spans="1:3" ht="190.35" customHeight="1" x14ac:dyDescent="0.25">
      <c r="B12" s="14" t="s">
        <v>112</v>
      </c>
      <c r="C12" s="14" t="s">
        <v>115</v>
      </c>
    </row>
    <row r="13" spans="1:3" ht="190.35" customHeight="1" x14ac:dyDescent="0.25">
      <c r="B13" s="14" t="s">
        <v>239</v>
      </c>
      <c r="C13" s="14" t="s">
        <v>229</v>
      </c>
    </row>
    <row r="14" spans="1:3" ht="190.35" customHeight="1" x14ac:dyDescent="0.25">
      <c r="B14" s="14" t="s">
        <v>246</v>
      </c>
      <c r="C14" s="14" t="s">
        <v>229</v>
      </c>
    </row>
    <row r="15" spans="1:3" ht="190.35" customHeight="1" x14ac:dyDescent="0.25">
      <c r="B15" s="14" t="s">
        <v>37</v>
      </c>
      <c r="C15" s="14" t="s">
        <v>30</v>
      </c>
    </row>
    <row r="16" spans="1:3" ht="190.35" customHeight="1" x14ac:dyDescent="0.25">
      <c r="B16" s="14" t="s">
        <v>154</v>
      </c>
      <c r="C16" s="14" t="s">
        <v>136</v>
      </c>
    </row>
    <row r="17" spans="2:3" ht="190.35" customHeight="1" x14ac:dyDescent="0.25">
      <c r="B17" s="14" t="s">
        <v>121</v>
      </c>
      <c r="C17" s="14" t="s">
        <v>124</v>
      </c>
    </row>
    <row r="18" spans="2:3" ht="190.35" customHeight="1" x14ac:dyDescent="0.25">
      <c r="B18" s="14" t="s">
        <v>255</v>
      </c>
      <c r="C18" s="14" t="s">
        <v>229</v>
      </c>
    </row>
    <row r="19" spans="2:3" ht="190.35" customHeight="1" x14ac:dyDescent="0.25">
      <c r="B19" s="14" t="s">
        <v>226</v>
      </c>
      <c r="C19" s="14" t="s">
        <v>229</v>
      </c>
    </row>
    <row r="20" spans="2:3" ht="190.35" customHeight="1" x14ac:dyDescent="0.25">
      <c r="B20" s="14" t="s">
        <v>95</v>
      </c>
      <c r="C20" s="14" t="s">
        <v>78</v>
      </c>
    </row>
    <row r="21" spans="2:3" ht="190.35" customHeight="1" x14ac:dyDescent="0.25">
      <c r="B21" s="14" t="s">
        <v>142</v>
      </c>
      <c r="C21" s="14" t="s">
        <v>136</v>
      </c>
    </row>
    <row r="22" spans="2:3" ht="190.35" customHeight="1" x14ac:dyDescent="0.25">
      <c r="B22" s="14" t="s">
        <v>201</v>
      </c>
      <c r="C22" s="14" t="s">
        <v>204</v>
      </c>
    </row>
    <row r="23" spans="2:3" ht="190.35" customHeight="1" x14ac:dyDescent="0.25">
      <c r="B23" s="14" t="s">
        <v>151</v>
      </c>
      <c r="C23" s="14" t="s">
        <v>136</v>
      </c>
    </row>
    <row r="24" spans="2:3" ht="190.35" customHeight="1" x14ac:dyDescent="0.25">
      <c r="B24" s="14" t="s">
        <v>90</v>
      </c>
      <c r="C24" s="14" t="s">
        <v>93</v>
      </c>
    </row>
    <row r="25" spans="2:3" ht="190.35" customHeight="1" x14ac:dyDescent="0.25">
      <c r="B25" s="14" t="s">
        <v>138</v>
      </c>
      <c r="C25" s="14" t="s">
        <v>136</v>
      </c>
    </row>
    <row r="26" spans="2:3" ht="190.35" customHeight="1" x14ac:dyDescent="0.25">
      <c r="B26" s="14" t="s">
        <v>117</v>
      </c>
      <c r="C26" s="14" t="s">
        <v>115</v>
      </c>
    </row>
    <row r="27" spans="2:3" ht="190.35" customHeight="1" x14ac:dyDescent="0.25">
      <c r="B27" s="14" t="s">
        <v>42</v>
      </c>
      <c r="C27" s="14" t="s">
        <v>45</v>
      </c>
    </row>
    <row r="28" spans="2:3" ht="190.35" customHeight="1" x14ac:dyDescent="0.25">
      <c r="B28" s="14" t="s">
        <v>171</v>
      </c>
      <c r="C28" s="14" t="s">
        <v>174</v>
      </c>
    </row>
    <row r="29" spans="2:3" ht="190.35" customHeight="1" x14ac:dyDescent="0.25">
      <c r="B29" s="14" t="s">
        <v>264</v>
      </c>
      <c r="C29" s="14" t="s">
        <v>267</v>
      </c>
    </row>
    <row r="30" spans="2:3" ht="190.35" customHeight="1" x14ac:dyDescent="0.25">
      <c r="B30" s="14" t="s">
        <v>181</v>
      </c>
      <c r="C30" s="14" t="s">
        <v>169</v>
      </c>
    </row>
    <row r="31" spans="2:3" ht="190.35" customHeight="1" x14ac:dyDescent="0.25">
      <c r="B31" s="14" t="s">
        <v>162</v>
      </c>
      <c r="C31" s="14" t="s">
        <v>160</v>
      </c>
    </row>
    <row r="32" spans="2:3" ht="190.35" customHeight="1" x14ac:dyDescent="0.25">
      <c r="B32" s="14" t="s">
        <v>61</v>
      </c>
      <c r="C32" s="14" t="s">
        <v>30</v>
      </c>
    </row>
    <row r="33" spans="2:3" ht="190.35" customHeight="1" x14ac:dyDescent="0.25">
      <c r="B33" s="14" t="s">
        <v>71</v>
      </c>
      <c r="C33" s="14" t="s">
        <v>59</v>
      </c>
    </row>
    <row r="34" spans="2:3" ht="190.35" customHeight="1" x14ac:dyDescent="0.25">
      <c r="B34" s="14" t="s">
        <v>193</v>
      </c>
      <c r="C34" s="14" t="s">
        <v>169</v>
      </c>
    </row>
    <row r="35" spans="2:3" ht="190.35" customHeight="1" x14ac:dyDescent="0.25">
      <c r="B35" s="14" t="s">
        <v>210</v>
      </c>
      <c r="C35" s="14" t="s">
        <v>204</v>
      </c>
    </row>
    <row r="36" spans="2:3" ht="190.35" customHeight="1" x14ac:dyDescent="0.25">
      <c r="B36" s="14" t="s">
        <v>8</v>
      </c>
      <c r="C36" s="14" t="s">
        <v>17</v>
      </c>
    </row>
    <row r="37" spans="2:3" ht="190.35" customHeight="1" x14ac:dyDescent="0.25">
      <c r="B37" s="14" t="s">
        <v>214</v>
      </c>
      <c r="C37" s="14" t="s">
        <v>204</v>
      </c>
    </row>
    <row r="38" spans="2:3" ht="190.35" customHeight="1" x14ac:dyDescent="0.25">
      <c r="B38" s="14" t="s">
        <v>19</v>
      </c>
      <c r="C38" s="14" t="s">
        <v>23</v>
      </c>
    </row>
    <row r="39" spans="2:3" ht="190.35" customHeight="1" x14ac:dyDescent="0.25">
      <c r="B39" s="14" t="s">
        <v>132</v>
      </c>
      <c r="C39" s="14" t="s">
        <v>136</v>
      </c>
    </row>
    <row r="40" spans="2:3" ht="190.35" customHeight="1" x14ac:dyDescent="0.25">
      <c r="B40" s="14" t="s">
        <v>126</v>
      </c>
      <c r="C40" s="14" t="s">
        <v>130</v>
      </c>
    </row>
    <row r="41" spans="2:3" ht="190.35" customHeight="1" x14ac:dyDescent="0.25">
      <c r="B41" s="14" t="s">
        <v>26</v>
      </c>
      <c r="C41" s="14" t="s">
        <v>30</v>
      </c>
    </row>
    <row r="42" spans="2:3" ht="190.35" customHeight="1" x14ac:dyDescent="0.25">
      <c r="B42" s="14" t="s">
        <v>65</v>
      </c>
      <c r="C42" s="14" t="s">
        <v>69</v>
      </c>
    </row>
    <row r="43" spans="2:3" ht="190.35" customHeight="1" x14ac:dyDescent="0.25">
      <c r="B43" s="14" t="s">
        <v>189</v>
      </c>
      <c r="C43" s="14" t="s">
        <v>169</v>
      </c>
    </row>
    <row r="44" spans="2:3" ht="190.35" customHeight="1" x14ac:dyDescent="0.25">
      <c r="B44" s="14" t="s">
        <v>32</v>
      </c>
      <c r="C44" s="14" t="s">
        <v>30</v>
      </c>
    </row>
    <row r="45" spans="2:3" ht="190.35" customHeight="1" x14ac:dyDescent="0.25">
      <c r="B45" s="14" t="s">
        <v>108</v>
      </c>
      <c r="C45" s="14" t="s">
        <v>59</v>
      </c>
    </row>
    <row r="46" spans="2:3" ht="190.35" customHeight="1" x14ac:dyDescent="0.25">
      <c r="B46" s="14" t="s">
        <v>231</v>
      </c>
      <c r="C46" s="14" t="s">
        <v>229</v>
      </c>
    </row>
    <row r="47" spans="2:3" ht="190.35" customHeight="1" x14ac:dyDescent="0.25">
      <c r="B47" s="14" t="s">
        <v>259</v>
      </c>
      <c r="C47" s="14" t="s">
        <v>262</v>
      </c>
    </row>
    <row r="48" spans="2:3" ht="190.35" customHeight="1" x14ac:dyDescent="0.25">
      <c r="B48" s="14" t="s">
        <v>147</v>
      </c>
      <c r="C48" s="14" t="s">
        <v>136</v>
      </c>
    </row>
    <row r="49" spans="2:3" ht="190.35" customHeight="1" x14ac:dyDescent="0.25">
      <c r="B49" s="14" t="s">
        <v>206</v>
      </c>
      <c r="C49" s="14" t="s">
        <v>204</v>
      </c>
    </row>
    <row r="50" spans="2:3" ht="190.35" customHeight="1" x14ac:dyDescent="0.25">
      <c r="B50" s="14" t="s">
        <v>235</v>
      </c>
      <c r="C50" s="14" t="s">
        <v>229</v>
      </c>
    </row>
    <row r="51" spans="2:3" ht="190.35" customHeight="1" x14ac:dyDescent="0.25">
      <c r="B51" s="14" t="s">
        <v>250</v>
      </c>
      <c r="C51" s="14" t="s">
        <v>229</v>
      </c>
    </row>
    <row r="52" spans="2:3" ht="190.35" customHeight="1" x14ac:dyDescent="0.25">
      <c r="B52" s="14" t="s">
        <v>100</v>
      </c>
      <c r="C52" s="14" t="s">
        <v>78</v>
      </c>
    </row>
    <row r="53" spans="2:3" ht="190.35" customHeight="1" x14ac:dyDescent="0.25">
      <c r="B53" s="14" t="s">
        <v>47</v>
      </c>
      <c r="C53" s="14" t="s">
        <v>45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CG5</vt:lpstr>
      <vt:lpstr>Season</vt:lpstr>
      <vt:lpstr>Details</vt:lpstr>
      <vt:lpstr>Pictures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2023-08-17T13:12:12Z</dcterms:created>
  <dcterms:modified xsi:type="dcterms:W3CDTF">2023-09-07T09:00:40Z</dcterms:modified>
</cp:coreProperties>
</file>